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 Kostrzewska\Documents\PROJEKTY MAGDA\EMPTY SPACES\PRZETARG\"/>
    </mc:Choice>
  </mc:AlternateContent>
  <xr:revisionPtr revIDLastSave="0" documentId="13_ncr:1_{FC2FB427-6344-4811-B005-9C1979EB16AA}" xr6:coauthVersionLast="47" xr6:coauthVersionMax="47" xr10:uidLastSave="{00000000-0000-0000-0000-000000000000}"/>
  <bookViews>
    <workbookView xWindow="-108" yWindow="-108" windowWidth="23256" windowHeight="12456" xr2:uid="{FDEFAB49-296D-471F-A835-C9C960A5B7A9}"/>
  </bookViews>
  <sheets>
    <sheet name="ROBOTY BUDOWLANE" sheetId="1" r:id="rId1"/>
    <sheet name="WYPOSAŻENIE" sheetId="2" state="hidden" r:id="rId2"/>
  </sheets>
  <definedNames>
    <definedName name="_xlnm._FilterDatabase" localSheetId="0" hidden="1">'ROBOTY BUDOWLANE'!$A$43:$G$111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2" i="1" l="1"/>
  <c r="F144" i="1"/>
  <c r="F112" i="1"/>
  <c r="F11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1" i="1"/>
  <c r="F110" i="1"/>
  <c r="F109" i="1"/>
  <c r="F108" i="1"/>
  <c r="F106" i="1" s="1"/>
  <c r="F107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 s="1"/>
  <c r="F62" i="1"/>
  <c r="F61" i="1"/>
  <c r="F60" i="1"/>
  <c r="F59" i="1"/>
  <c r="F58" i="1"/>
  <c r="F57" i="1"/>
  <c r="F56" i="1"/>
  <c r="F54" i="1"/>
  <c r="F53" i="1"/>
  <c r="F52" i="1"/>
  <c r="F51" i="1"/>
  <c r="F50" i="1"/>
  <c r="F49" i="1"/>
  <c r="F48" i="1"/>
  <c r="F45" i="1" s="1"/>
  <c r="F44" i="1" s="1"/>
  <c r="F47" i="1"/>
  <c r="F46" i="1"/>
  <c r="F88" i="1" l="1"/>
  <c r="F87" i="1" s="1"/>
  <c r="D33" i="1" s="1"/>
  <c r="F98" i="1"/>
  <c r="F69" i="1"/>
  <c r="F55" i="1"/>
  <c r="F219" i="1" l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0" i="1"/>
  <c r="F199" i="1"/>
  <c r="F198" i="1"/>
  <c r="F197" i="1"/>
  <c r="F196" i="1"/>
  <c r="F194" i="1"/>
  <c r="F193" i="1"/>
  <c r="F192" i="1"/>
  <c r="F191" i="1"/>
  <c r="F190" i="1"/>
  <c r="F189" i="1"/>
  <c r="F188" i="1"/>
  <c r="F186" i="1"/>
  <c r="F185" i="1"/>
  <c r="F184" i="1"/>
  <c r="F183" i="1"/>
  <c r="F182" i="1"/>
  <c r="F181" i="1"/>
  <c r="F180" i="1"/>
  <c r="F179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7" i="1"/>
  <c r="F156" i="1"/>
  <c r="F155" i="1"/>
  <c r="F154" i="1"/>
  <c r="F153" i="1"/>
  <c r="F151" i="1"/>
  <c r="F150" i="1"/>
  <c r="F149" i="1"/>
  <c r="F148" i="1"/>
  <c r="F147" i="1"/>
  <c r="F146" i="1"/>
  <c r="F145" i="1"/>
  <c r="F143" i="1"/>
  <c r="F142" i="1"/>
  <c r="F141" i="1"/>
  <c r="F140" i="1"/>
  <c r="F133" i="1" s="1"/>
  <c r="F132" i="1" s="1"/>
  <c r="F139" i="1"/>
  <c r="F138" i="1"/>
  <c r="F137" i="1"/>
  <c r="F136" i="1"/>
  <c r="F135" i="1"/>
  <c r="F134" i="1"/>
  <c r="F178" i="1" l="1"/>
  <c r="F187" i="1"/>
  <c r="F177" i="1" s="1"/>
  <c r="F158" i="1"/>
  <c r="F201" i="1"/>
  <c r="F195" i="1"/>
  <c r="F32" i="2" l="1"/>
  <c r="F21" i="2"/>
  <c r="F12" i="2"/>
  <c r="F6" i="2"/>
  <c r="D34" i="1" l="1"/>
  <c r="E34" i="1" s="1"/>
  <c r="D35" i="1"/>
  <c r="F44" i="2"/>
  <c r="F123" i="2"/>
  <c r="F63" i="2"/>
  <c r="F74" i="2"/>
  <c r="F82" i="2"/>
  <c r="F94" i="2"/>
  <c r="F99" i="2"/>
  <c r="F105" i="2"/>
  <c r="F111" i="2"/>
  <c r="F117" i="2"/>
  <c r="F121" i="2"/>
  <c r="F126" i="2"/>
  <c r="F125" i="2"/>
  <c r="F124" i="2"/>
  <c r="F43" i="2"/>
  <c r="F66" i="2"/>
  <c r="F65" i="2"/>
  <c r="F64" i="2"/>
  <c r="F9" i="2"/>
  <c r="F22" i="2"/>
  <c r="F60" i="2"/>
  <c r="F120" i="2"/>
  <c r="F122" i="2"/>
  <c r="F119" i="2"/>
  <c r="F118" i="2"/>
  <c r="F116" i="2"/>
  <c r="F115" i="2"/>
  <c r="F114" i="2"/>
  <c r="F113" i="2"/>
  <c r="F112" i="2"/>
  <c r="F108" i="2"/>
  <c r="F107" i="2"/>
  <c r="F106" i="2"/>
  <c r="F109" i="2"/>
  <c r="F110" i="2"/>
  <c r="F104" i="2"/>
  <c r="F103" i="2"/>
  <c r="F102" i="2" s="1"/>
  <c r="F101" i="2"/>
  <c r="F100" i="2"/>
  <c r="F62" i="2"/>
  <c r="F61" i="2" s="1"/>
  <c r="F59" i="2"/>
  <c r="F58" i="2"/>
  <c r="F93" i="2"/>
  <c r="F92" i="2"/>
  <c r="F91" i="2"/>
  <c r="F90" i="2"/>
  <c r="F89" i="2"/>
  <c r="F88" i="2"/>
  <c r="F87" i="2"/>
  <c r="F81" i="2"/>
  <c r="F80" i="2"/>
  <c r="F79" i="2"/>
  <c r="F83" i="2"/>
  <c r="F84" i="2"/>
  <c r="F85" i="2"/>
  <c r="F86" i="2"/>
  <c r="F95" i="2"/>
  <c r="F56" i="2"/>
  <c r="F55" i="2"/>
  <c r="F54" i="2"/>
  <c r="F53" i="2"/>
  <c r="F52" i="2"/>
  <c r="F49" i="2"/>
  <c r="F50" i="2"/>
  <c r="F48" i="2"/>
  <c r="F31" i="2"/>
  <c r="F25" i="2"/>
  <c r="F29" i="2"/>
  <c r="F30" i="2"/>
  <c r="F28" i="2"/>
  <c r="F27" i="2"/>
  <c r="F20" i="2"/>
  <c r="F19" i="2"/>
  <c r="F18" i="2"/>
  <c r="F17" i="2"/>
  <c r="F98" i="2"/>
  <c r="F97" i="2"/>
  <c r="F96" i="2"/>
  <c r="F78" i="2"/>
  <c r="F77" i="2"/>
  <c r="F76" i="2"/>
  <c r="F75" i="2"/>
  <c r="F73" i="2"/>
  <c r="F72" i="2"/>
  <c r="F70" i="2"/>
  <c r="F69" i="2"/>
  <c r="F46" i="2"/>
  <c r="F45" i="2"/>
  <c r="F41" i="2"/>
  <c r="F40" i="2"/>
  <c r="F38" i="2"/>
  <c r="F37" i="2"/>
  <c r="F36" i="2"/>
  <c r="F35" i="2"/>
  <c r="F34" i="2"/>
  <c r="F33" i="2"/>
  <c r="F26" i="2"/>
  <c r="F24" i="2"/>
  <c r="F23" i="2"/>
  <c r="F16" i="2"/>
  <c r="F15" i="2"/>
  <c r="F14" i="2"/>
  <c r="F13" i="2"/>
  <c r="F11" i="2"/>
  <c r="F10" i="2"/>
  <c r="F8" i="2"/>
  <c r="F7" i="2"/>
  <c r="F5" i="2" l="1"/>
  <c r="F57" i="2"/>
  <c r="F47" i="2"/>
  <c r="F51" i="2"/>
  <c r="F39" i="2"/>
  <c r="F42" i="2"/>
  <c r="F71" i="2"/>
  <c r="F68" i="2" s="1"/>
  <c r="F67" i="2" s="1"/>
  <c r="D32" i="1" l="1"/>
  <c r="E32" i="1" s="1"/>
</calcChain>
</file>

<file path=xl/sharedStrings.xml><?xml version="1.0" encoding="utf-8"?>
<sst xmlns="http://schemas.openxmlformats.org/spreadsheetml/2006/main" count="914" uniqueCount="369">
  <si>
    <t>lp.</t>
  </si>
  <si>
    <t>zakres prac</t>
  </si>
  <si>
    <t>j.m.</t>
  </si>
  <si>
    <t>ilość</t>
  </si>
  <si>
    <t>cena jednostkowa [zł]</t>
  </si>
  <si>
    <t>wartość</t>
  </si>
  <si>
    <t>uwagi</t>
  </si>
  <si>
    <t>ul. Robotnicza 33f/2</t>
  </si>
  <si>
    <t>UWAGI / SPECYFIKACJE</t>
  </si>
  <si>
    <t>1.</t>
  </si>
  <si>
    <t>Prace przygotowawcze</t>
  </si>
  <si>
    <t>1.1</t>
  </si>
  <si>
    <t>kpl.</t>
  </si>
  <si>
    <t>1.2</t>
  </si>
  <si>
    <t>Demontaż i utylizacja pieca - kozy</t>
  </si>
  <si>
    <t>1.3</t>
  </si>
  <si>
    <t>Demontaż i utylizacja stolarki drzwiwej wewnętrznej</t>
  </si>
  <si>
    <t>1.4</t>
  </si>
  <si>
    <t>m2</t>
  </si>
  <si>
    <t>1.5</t>
  </si>
  <si>
    <t>1.6</t>
  </si>
  <si>
    <t>Demontaż i utylizacja istniejących podłóg - linoleum , panele</t>
  </si>
  <si>
    <t>2.</t>
  </si>
  <si>
    <t>Instalacja elektryczna</t>
  </si>
  <si>
    <t>2.1</t>
  </si>
  <si>
    <t>2.2</t>
  </si>
  <si>
    <t>Zakup i montaż skrzynki elektrycznej</t>
  </si>
  <si>
    <t>2.3</t>
  </si>
  <si>
    <t>Zakup i montaż osprzętu elektrycznego         (gniazdka, włączniki)</t>
  </si>
  <si>
    <t>2.4</t>
  </si>
  <si>
    <t>Montaż lamp dostarczonych przez zamawiającego</t>
  </si>
  <si>
    <t>szt.</t>
  </si>
  <si>
    <t>3.</t>
  </si>
  <si>
    <t>Instalacja wod-kan</t>
  </si>
  <si>
    <t>3.1</t>
  </si>
  <si>
    <t>3.2</t>
  </si>
  <si>
    <t>Zakup i montaż stelaża podtynkowego do wc</t>
  </si>
  <si>
    <t>3.3</t>
  </si>
  <si>
    <t>3.4</t>
  </si>
  <si>
    <t>4.</t>
  </si>
  <si>
    <t>Prace remantowo - budowlane</t>
  </si>
  <si>
    <t>4.1</t>
  </si>
  <si>
    <t>Zakup i montaż kratek wentylacyjnych</t>
  </si>
  <si>
    <t>4.2</t>
  </si>
  <si>
    <t>4.3</t>
  </si>
  <si>
    <t>Wykonanie ścian działowych w systemie gk z wypełnieniem wełną mineralną (według załączonego rysunku)</t>
  </si>
  <si>
    <t>4.4</t>
  </si>
  <si>
    <t>Wykonanie sufitu obniżonego w systemie gk - (materiał + robocizna)</t>
  </si>
  <si>
    <t>4.5</t>
  </si>
  <si>
    <t>Wykonanie gładzi gipsowych na scianach i sufitach - (materiał + robocizna)</t>
  </si>
  <si>
    <t>4.6</t>
  </si>
  <si>
    <t>Wykonanie nowych podłóg wraz ze wszystkimi niezbędnymi warstwami wyrównującymi i podkładowymi - przygotowanie pod panele podłogowe - (materiał + robocizna)</t>
  </si>
  <si>
    <t>4.7</t>
  </si>
  <si>
    <t>Ułożenie paneli podłogowych dostarczonych przez kupującego</t>
  </si>
  <si>
    <t>4.8</t>
  </si>
  <si>
    <t>Wykonanie nowych podłóg wraz ze wszystkimi niezbędnymi warstwami wyrównującymi i podkładowymi - przygotowanie pod płytkę podłogową - (materiał + robocizna)</t>
  </si>
  <si>
    <t>4.9</t>
  </si>
  <si>
    <t>4.10</t>
  </si>
  <si>
    <t>Gruntowanie i malowanie ścian dwukrotne farbą plamoodporną w kolorze białym - (materiał + robocizna)</t>
  </si>
  <si>
    <t>4.11</t>
  </si>
  <si>
    <t>Gruntowanie i malowanie sufitu dwukrotne farbą sufitową w kolorze białym - (materiał + robocizna)</t>
  </si>
  <si>
    <t>4.12</t>
  </si>
  <si>
    <t>Montaż stolarki drzwiowej wewnętrznej z okuciami i klamkami - dostarczonej przez zamawiającego - (robocizna + materiały montażowe)</t>
  </si>
  <si>
    <t>4.13</t>
  </si>
  <si>
    <t>Montaż listew przypodłogowych pcv dostarczonych przez zamawiającego</t>
  </si>
  <si>
    <t>mb</t>
  </si>
  <si>
    <t>4.14</t>
  </si>
  <si>
    <t xml:space="preserve">Ułożenie płytki ściennej w łazience, wc i aneksie kuchennym + fugowanie. (Robocina +klej + fuga) Płytka dostarczona przez zamawiającego </t>
  </si>
  <si>
    <t>ul.Robotnicza 33f/22</t>
  </si>
  <si>
    <t>5.</t>
  </si>
  <si>
    <t>5.1</t>
  </si>
  <si>
    <t>5.2</t>
  </si>
  <si>
    <t>5.3</t>
  </si>
  <si>
    <t>5.4</t>
  </si>
  <si>
    <t>5.5</t>
  </si>
  <si>
    <t>5.6</t>
  </si>
  <si>
    <t>6.</t>
  </si>
  <si>
    <t>6.1</t>
  </si>
  <si>
    <t>6.2</t>
  </si>
  <si>
    <t>6.3</t>
  </si>
  <si>
    <t>6.4</t>
  </si>
  <si>
    <t>7.</t>
  </si>
  <si>
    <t>7.1</t>
  </si>
  <si>
    <t>7.2</t>
  </si>
  <si>
    <t>7.3</t>
  </si>
  <si>
    <t>7.4</t>
  </si>
  <si>
    <t>8.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</si>
  <si>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</si>
  <si>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</si>
  <si>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</si>
  <si>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</si>
  <si>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</si>
  <si>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</si>
  <si>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</si>
  <si>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</si>
  <si>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</si>
  <si>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</si>
  <si>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</si>
  <si>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</si>
  <si>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</si>
  <si>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</si>
  <si>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ZESTAWIENIE WYPOSAŻENIA I MATERIAŁÓW WYKOŃCZENIOWYCH ORAZ PRAC NIE UWZGLĘDNIANYCH W ZAPYTANIU OFERTOWYM</t>
  </si>
  <si>
    <t>MATERIAŁY WYKOŃCZENIOWE</t>
  </si>
  <si>
    <t>Panele podłogowe</t>
  </si>
  <si>
    <t>Możliwość pozyskania przez Fundrising</t>
  </si>
  <si>
    <t>Płytka podłogowa</t>
  </si>
  <si>
    <t>Płytka ścienna - łazienka</t>
  </si>
  <si>
    <t>Płytka ścienna - kuchnia</t>
  </si>
  <si>
    <t>Listwy przypodłogowe</t>
  </si>
  <si>
    <t>INSTALACJA ELEKTRYCZNA</t>
  </si>
  <si>
    <t>Lampy pom. 1.1</t>
  </si>
  <si>
    <t>Lampy pom. 1.2</t>
  </si>
  <si>
    <t>Lampy pom. 1.3</t>
  </si>
  <si>
    <t>Lampy pom. 1.4</t>
  </si>
  <si>
    <t>2.5</t>
  </si>
  <si>
    <t>Lampy  pom 1.5</t>
  </si>
  <si>
    <t>2.6</t>
  </si>
  <si>
    <t>Lampy pom 1.6</t>
  </si>
  <si>
    <t>2.7</t>
  </si>
  <si>
    <t>Lampy pom 1.7</t>
  </si>
  <si>
    <t>2.8</t>
  </si>
  <si>
    <t>Domofon</t>
  </si>
  <si>
    <t>WYPOSAŻENIE ŁAZIENEK</t>
  </si>
  <si>
    <t>Brodzik 100x80</t>
  </si>
  <si>
    <t>Drzwi prysznicowe wnękowe 100cm</t>
  </si>
  <si>
    <t>Umywalka z szafką 80cm</t>
  </si>
  <si>
    <t>Umywalka mała do wc z syfonem</t>
  </si>
  <si>
    <t>3.5</t>
  </si>
  <si>
    <t>Bateria umywalkowa</t>
  </si>
  <si>
    <t>3.6</t>
  </si>
  <si>
    <t>Zestaw prysznicowy z baterią</t>
  </si>
  <si>
    <t>3.7</t>
  </si>
  <si>
    <t>Grzejnik łazienkowy elektryczny</t>
  </si>
  <si>
    <t>Miska wc podwieszana z deską</t>
  </si>
  <si>
    <t>3.8</t>
  </si>
  <si>
    <t>Lustro</t>
  </si>
  <si>
    <t>3.9</t>
  </si>
  <si>
    <t>Akcesoria łazienkowe (wieszaki, uchwyty) do łazienki i wc</t>
  </si>
  <si>
    <t xml:space="preserve">STOLARKA OKIENNA </t>
  </si>
  <si>
    <t>Okno pom 1.3</t>
  </si>
  <si>
    <t>Okno pom 1.4</t>
  </si>
  <si>
    <t>Okno pom 1.5</t>
  </si>
  <si>
    <t xml:space="preserve">Parapety wewnętrzne PCV </t>
  </si>
  <si>
    <t xml:space="preserve">Parapety zwenętrzne </t>
  </si>
  <si>
    <t>Montaż</t>
  </si>
  <si>
    <t>STOLARKA DRZWIOWA</t>
  </si>
  <si>
    <t>Drzwi wejściwe do lokalu z montażem</t>
  </si>
  <si>
    <t>Drzwi wewnątrzlokalowe z okuciami</t>
  </si>
  <si>
    <t>WYPOSAŻENIE -KUCHNIA</t>
  </si>
  <si>
    <t xml:space="preserve">Meble - aneks kuchenny </t>
  </si>
  <si>
    <t>Sprzęt AGD</t>
  </si>
  <si>
    <t>Stół</t>
  </si>
  <si>
    <t xml:space="preserve">Krszeła </t>
  </si>
  <si>
    <t>WYPOSAŻENIE - SALON</t>
  </si>
  <si>
    <t>Sofa rozkładana</t>
  </si>
  <si>
    <t>Szafka rtv</t>
  </si>
  <si>
    <t>Stolik kawowy</t>
  </si>
  <si>
    <t>WYPOSAŻENIE - POKÓJ</t>
  </si>
  <si>
    <t>Łóżko z materacem</t>
  </si>
  <si>
    <t>Biurko</t>
  </si>
  <si>
    <t xml:space="preserve">7.3 </t>
  </si>
  <si>
    <t>Krzesło</t>
  </si>
  <si>
    <t>Szafa</t>
  </si>
  <si>
    <t>Regał</t>
  </si>
  <si>
    <t>WYPOSAŻENIE - GARDEROBA</t>
  </si>
  <si>
    <t>Szafa 80x40</t>
  </si>
  <si>
    <t>Drążki</t>
  </si>
  <si>
    <t>9.</t>
  </si>
  <si>
    <t>OGRZEWANIE</t>
  </si>
  <si>
    <t>9.1</t>
  </si>
  <si>
    <t>Promienniki - 3szt</t>
  </si>
  <si>
    <t>10.</t>
  </si>
  <si>
    <t>USŁUGI DODATKOWE</t>
  </si>
  <si>
    <t>10.1</t>
  </si>
  <si>
    <t>Transport i wniesienie mebli i materiałów</t>
  </si>
  <si>
    <t>1</t>
  </si>
  <si>
    <t>10.2</t>
  </si>
  <si>
    <t xml:space="preserve">Montaż mebli </t>
  </si>
  <si>
    <t>10.3</t>
  </si>
  <si>
    <t>Sprzątanie po remoncie</t>
  </si>
  <si>
    <t>11.</t>
  </si>
  <si>
    <t>11.1</t>
  </si>
  <si>
    <t>11.2</t>
  </si>
  <si>
    <t>11.3</t>
  </si>
  <si>
    <t>11.4</t>
  </si>
  <si>
    <t>11.5</t>
  </si>
  <si>
    <t>12.</t>
  </si>
  <si>
    <t>12.1</t>
  </si>
  <si>
    <t>12.2</t>
  </si>
  <si>
    <t>12.3</t>
  </si>
  <si>
    <t>12.4</t>
  </si>
  <si>
    <t>12.5</t>
  </si>
  <si>
    <t>12.6</t>
  </si>
  <si>
    <t>12.7</t>
  </si>
  <si>
    <t>13.</t>
  </si>
  <si>
    <t>13.1</t>
  </si>
  <si>
    <t>Brodzik 90x90</t>
  </si>
  <si>
    <t>13.2</t>
  </si>
  <si>
    <t>Kabina prysznicowa 90x90</t>
  </si>
  <si>
    <t>13.3</t>
  </si>
  <si>
    <t>Umywalka z szafką 60cm</t>
  </si>
  <si>
    <t>14.4</t>
  </si>
  <si>
    <t>Umywalka mała do wc</t>
  </si>
  <si>
    <t>14.5</t>
  </si>
  <si>
    <t>14.6</t>
  </si>
  <si>
    <t>Zestaw prysznicowy</t>
  </si>
  <si>
    <t>14.7</t>
  </si>
  <si>
    <t>Grzejnik łazienkowy</t>
  </si>
  <si>
    <t>14.8</t>
  </si>
  <si>
    <t>Miska wc podwieszana</t>
  </si>
  <si>
    <t>14.9</t>
  </si>
  <si>
    <t>15.10</t>
  </si>
  <si>
    <t>15.11</t>
  </si>
  <si>
    <t>Szafka stojąca</t>
  </si>
  <si>
    <t>16</t>
  </si>
  <si>
    <t>16.1</t>
  </si>
  <si>
    <t>Okno pom 1.3, 1.4</t>
  </si>
  <si>
    <t>16.2</t>
  </si>
  <si>
    <t>16.3</t>
  </si>
  <si>
    <t>16.4</t>
  </si>
  <si>
    <t>17.</t>
  </si>
  <si>
    <t>17.1</t>
  </si>
  <si>
    <t>18.</t>
  </si>
  <si>
    <t>18.1</t>
  </si>
  <si>
    <t>Meble - aneks kuchenny</t>
  </si>
  <si>
    <t>18.2</t>
  </si>
  <si>
    <t>19.</t>
  </si>
  <si>
    <t>19.1</t>
  </si>
  <si>
    <t>19.2</t>
  </si>
  <si>
    <t>19.3</t>
  </si>
  <si>
    <t>19.4</t>
  </si>
  <si>
    <t>20.</t>
  </si>
  <si>
    <t>20.1</t>
  </si>
  <si>
    <t>20.2</t>
  </si>
  <si>
    <t xml:space="preserve">20.3 </t>
  </si>
  <si>
    <t>20.4</t>
  </si>
  <si>
    <t>21.</t>
  </si>
  <si>
    <t>WYPOSAŻENIE - PRZEDPOKÓJ</t>
  </si>
  <si>
    <t>21.1</t>
  </si>
  <si>
    <t>22.2</t>
  </si>
  <si>
    <t>Szafka na buty</t>
  </si>
  <si>
    <t>23.3</t>
  </si>
  <si>
    <t>24.</t>
  </si>
  <si>
    <t>24.1</t>
  </si>
  <si>
    <t>25.</t>
  </si>
  <si>
    <t>25.1</t>
  </si>
  <si>
    <t>25.2</t>
  </si>
  <si>
    <t>25.3</t>
  </si>
  <si>
    <t xml:space="preserve">Demontaż i utylizacja istniejących urządzeń sanitarnych i armatury: kabina prysznicowa, brodzik, miska wc, umywalka, grzejnik łazienkowy, szafka ze zlewem  </t>
  </si>
  <si>
    <t>Wyburzenie ściany działowej z cegły - 400cm</t>
  </si>
  <si>
    <t>1.7</t>
  </si>
  <si>
    <t xml:space="preserve">Demontaż i utylizacja istniejących grzejników (3szt) oraz rur co </t>
  </si>
  <si>
    <t>1.8</t>
  </si>
  <si>
    <t>Wymiana instalacji wod-kan i doprowadzenie do nowych punktów poboru (kabina przysznicowa, umywalka , wc, zlew, pralka, podgrzewacz wody (boiler)</t>
  </si>
  <si>
    <t>Zakup i montaż boilera</t>
  </si>
  <si>
    <t>Demontaż i utylizacja pieca kaflowego</t>
  </si>
  <si>
    <t xml:space="preserve">Montaż użądzeń sanitarnych i armatury (dostarczonych przez zamawiającego): brodzik, kabina, zestaw prysznicowy, umywalka z szafką i baterią, wc, </t>
  </si>
  <si>
    <t>Demontaż i utylizacja istniejących urządzeń sanitarnych i armatury: wc, bateria wannowa, bateria zlewozmywakowa, zlew</t>
  </si>
  <si>
    <t>Demontaż i utylizacja ościeżnicy drewnianej</t>
  </si>
  <si>
    <t>Wyburzenie ściany działowej z cegły - 1,6mb</t>
  </si>
  <si>
    <t>Demontaż i utylizacja istniejących podłóg - linoleum , panele, płytki pcv</t>
  </si>
  <si>
    <t>Demontaż i utylizacja szafki/pawlacza</t>
  </si>
  <si>
    <t>1.9</t>
  </si>
  <si>
    <t xml:space="preserve">Demontaż i utylizacja okna w ścianie działowej  między kuchnią a łazienką </t>
  </si>
  <si>
    <t>1.10</t>
  </si>
  <si>
    <t>Demontaż i utylizacja istniejących okładzin ściennych (tapety, korek, kasetony)</t>
  </si>
  <si>
    <t>Wykonanie nowej instalacji elektrycznej (35 punktów elektrycznych) w tym doprowadzenie 3 fazy do 4 punktów (grzejniki hybrydowe - 2szt, boiler, płyta ceramiczna)</t>
  </si>
  <si>
    <t>Zakup i montaż domofonu oraz dzwonka</t>
  </si>
  <si>
    <t>Zakup i montaż grzejnika elektrycznego drabinkowego o mocy 500W</t>
  </si>
  <si>
    <t xml:space="preserve">Montaż grzejników hybrydowych panelowych dostarczonych przez zamawiającego </t>
  </si>
  <si>
    <t>Montaż użądzeń sanitarnych i armatury (dostarczonych przez zamawiającego): brodzik, kabina  prysznicowa,  zestaw prysznicowy, umywalka z szafką i baterią, wc</t>
  </si>
  <si>
    <t>Ariston Evo 80L</t>
  </si>
  <si>
    <t>Wymiana wodomierza antymagnetycznego 1,6m3/h(z podejściem, zawory kulowe</t>
  </si>
  <si>
    <t xml:space="preserve">Skucie zniszconych tynków na ścianach i wykonanie nowych - (materiał + robocizna) </t>
  </si>
  <si>
    <t xml:space="preserve">Skucie zniszconych tynków na sufitach wykonanie nowych - (materiał + robocizna) </t>
  </si>
  <si>
    <t>Zamurowanie otworu okiennego w ścianie działowej między kuchnią a łazienką - materiał i robocizna</t>
  </si>
  <si>
    <t>Powiększenie/przesunięcie otworu drzwiowego w ścianie działowej</t>
  </si>
  <si>
    <t>Wykonanie obudowy gk pionów kanalizacyjnych i wodnych z rewizją umożliwiającą dostęp do zaworów i licznika</t>
  </si>
  <si>
    <t>Wykończenie szpalet okiennych po wymianie okien</t>
  </si>
  <si>
    <t>Ułożenie płytki podłogowej  dostarczonej przez zamawiającego</t>
  </si>
  <si>
    <t>4.15</t>
  </si>
  <si>
    <t>4.16</t>
  </si>
  <si>
    <t>4.17</t>
  </si>
  <si>
    <t>4.18</t>
  </si>
  <si>
    <t>Uzupełnienie ubytków i malowanie parapetów wykonanych z lastriko</t>
  </si>
  <si>
    <t>Demontaż i utylizacja istniejących urządzeń sanitarnych i armatury: miska wc, bateria zlewozmywakowa , zlew</t>
  </si>
  <si>
    <t>Demontaż i utylizacja kuchni węgląwej</t>
  </si>
  <si>
    <t>Demontaż i utylizacja stolarki drzwiowej wewnętrznej</t>
  </si>
  <si>
    <t>Wyburzenie ściany działowej z cegły - 1,4mb</t>
  </si>
  <si>
    <t>5.7</t>
  </si>
  <si>
    <t>5.8</t>
  </si>
  <si>
    <t>Demontaż i utylizacja istniejących podłóg - linoleum , panele, płytka pcv</t>
  </si>
  <si>
    <t>Wykonanie nowej instalacji elektrycznej (38 punktów elektrycznych) w tym doprowadzenie 3 fazy do 5 punktów (grzeniki hybrydiwe-3szt, boiler, płyta ceramiczna)</t>
  </si>
  <si>
    <t>6.5</t>
  </si>
  <si>
    <t>6.6</t>
  </si>
  <si>
    <t>6.7</t>
  </si>
  <si>
    <t>Wymiana instalacji wod-kan i doprowadzenie do nowych punktów poboru (kabina przysznicowa z brodzikiem, umywalka , wc, zlew, pralka, boiler, zmywarka</t>
  </si>
  <si>
    <t>7.5</t>
  </si>
  <si>
    <t>Wykonanie ścian działowych w systemie gk z wypełnieniem wełną mineralną (według załączonego rysunku) - 4mb</t>
  </si>
  <si>
    <t>Wykonanie gładzi gipsowych na ścianach i sufitach - (materiał + robocizna)</t>
  </si>
  <si>
    <t>Ułożenie paneli podłogowych dostarczonych przez zamawiającego</t>
  </si>
  <si>
    <t>8.15</t>
  </si>
  <si>
    <t>8.16</t>
  </si>
  <si>
    <t>8.17</t>
  </si>
  <si>
    <t>8.18</t>
  </si>
  <si>
    <t>ZAKRES PRAC REMONOTOWO - BUDOWLANYCH W MIESZKANIACH KOMUNALNYCH W BYTOMIU ORAZ DĄBROWIE GÓRNICZEJ</t>
  </si>
  <si>
    <t>Bytom ul. Jaronia 7/1</t>
  </si>
  <si>
    <t>Bytom ul.Królowej Jadwigi 17/2</t>
  </si>
  <si>
    <t>Dąbrowa Górnicza ul. Sienkiewicza 13/5</t>
  </si>
  <si>
    <t>Dąbrowa Górnicza ul. Sienkiewicza 13/11</t>
  </si>
  <si>
    <t>Od: Habitat for Humanity Polska, Warszawa</t>
  </si>
  <si>
    <t>Data: 16.03.2023</t>
  </si>
  <si>
    <t xml:space="preserve">Temat: Zapytanie ofertowe dla firm remontowo - budowlanych </t>
  </si>
  <si>
    <t>Habitat for Humanity Polska zaprasza Państwa firmę do złożenia wiążącej oferty finansowej i technicznej na:</t>
  </si>
  <si>
    <t>,,Remont mieszkań komunalnych w Dąbrowie Górniczej i Bytomiu wraz z dostawą materiałów, narzędzi, siły roboczej. Szczegółowy zakres robót zgodnie ze specyfikacją”.</t>
  </si>
  <si>
    <t>Do niniejszego postępowania nie mają zastosowania przepisy Ustawy z dnia 29 stycznia 2004r. Prawo zamówień publicznych (tj. Dziennik Ustaw z 2013r., poz. 907 ze zmianami). Zamawiający zastrzega, że przysługuje mu prawo:
 - swobodnego wyboru ofert,
 - unieważnienia konkursu bez podania przyczyn, 
 - zlecenia oferentowi częściowego wykonania przedmiotu przetargu, 
 - podziału zadania na etapy, 
 - zamknięcia postępowania bez dokonania wyboru oferty 
 - wyboru jednego wykonawcy do realizacji zlecenia we wszystkich lokalizacjach lub dwóch wykonawców do realizacji zlecenia w dwóch miastach</t>
  </si>
  <si>
    <t xml:space="preserve">Odbycie wizji lokalnej w terminie 17-30.03.2023 </t>
  </si>
  <si>
    <t>Oferta musi być kompletna dla poszczególnych mieszkań. Wszelkie oferty na częściowe wykonanie prac remontowych w danym mieszkaniu, nie będą brane pod uwagę.</t>
  </si>
  <si>
    <t>Prosimy o złożenie oferty zgodnie z wymaganiami wyszczególnionymi poniżej:</t>
  </si>
  <si>
    <t xml:space="preserve">Kopertę należy zaadresować i podpisać w następujący sposób: </t>
  </si>
  <si>
    <t>OFERTA CENOWA
NAZWA I ADRES FIRMY OFERENTA
DOTYCZY REMONTÓW MIESZKAŃ KOMUNALNYCH W DĄBROWIE GÓRNICZEJ I BYTOMIU</t>
  </si>
  <si>
    <t>Podsumowanie oferty:</t>
  </si>
  <si>
    <t>Zainteresowanie realizacją usługi? TAK/NIE</t>
  </si>
  <si>
    <t>LOKALIZACJA 1</t>
  </si>
  <si>
    <t>LOKALIZACJA 2</t>
  </si>
  <si>
    <t>LOKALIZACJA 3</t>
  </si>
  <si>
    <t>LOKALIZACJA 4</t>
  </si>
  <si>
    <t>Warunki przystąpienia do procedury wyboru wykonawcy</t>
  </si>
  <si>
    <t>Zdolność do zrealizowania zlecenia w terminie do 30.06.2023</t>
  </si>
  <si>
    <t>OFERTA CENOWA:</t>
  </si>
  <si>
    <t>Złożenie w wyznaczonym terminie prawidłowo wypełnionej i podpisanej oferty technicznej oraz oferty cenowej wraz ze wszystkimi wymaganymi załącznikami i dokumentami</t>
  </si>
  <si>
    <t>Udokumentowanie zrealizowania zleceń o podobnym zakresie i charakterze w ciągu ostatnich dwóch lat (referencje lub umowy)</t>
  </si>
  <si>
    <t>Złożona przez Oferenta oferta musi dotyczyć co najmniej dwóch mieszkań w jednym z miast – Bytom lub Dąbrowa Górnicza lub czterech mieszkań w obu miastach. Oferty dotyczące jednego z mieszkań lub dotyczące dwóch mieszkań w różnych miastach nie będą rozpatrywane</t>
  </si>
  <si>
    <t>Liczba stron, w tym ta strona: 7</t>
  </si>
  <si>
    <t>ZAŁĄCZNIK NR 2 - OFERTA CENOWA</t>
  </si>
  <si>
    <t>Wymagany sposób złożenia oferty cenowej:</t>
  </si>
  <si>
    <t>Łączna wartość brutto</t>
  </si>
  <si>
    <t xml:space="preserve"> Wartość brutto</t>
  </si>
  <si>
    <t>wartość brutto</t>
  </si>
  <si>
    <t>cena jednostkowa brutto [zł]</t>
  </si>
  <si>
    <t>Data i podpis oferenta</t>
  </si>
  <si>
    <t xml:space="preserve">W wycenie należy uwzględnić koszta związane wywieziem i utylizacją wszelkich odpadówpowstałych powstałych w wyniku prac związanych z realizacją zamówienia  </t>
  </si>
  <si>
    <t xml:space="preserve">UWAGA: </t>
  </si>
  <si>
    <t>Wszelkie materiały budowlane i pomocnicze niezbedne do zrealizowanie zamówienia po stronie wykonawcy</t>
  </si>
  <si>
    <t>W wycenie należy uwzględnić koszta związane z transportem i wniesiem wszystkich materiałów dostarczanych przez wykonawcę</t>
  </si>
  <si>
    <t xml:space="preserve">Ofertę należy złożyć w zapieczętowanej kopercie i dostarczyć do siedziby Habitat przy ul.Lotników 83 (1 pietro) w Gliwicach do dnia 31.03.2023 godz. 16.00  </t>
  </si>
  <si>
    <t>Wymiana instalacji wod-kan i doprowadzenie do nowych punktów poboru (kabina przysznicowa, umywalka , wc, zlew, zmywarka, pralka, podgrzewacz wody (boiler)</t>
  </si>
  <si>
    <t>Wykonanie nowej instalacji elektrycznej (35 punktów elektrycznych) w tym doprowadzenie 3 fazy do 5 punktów (grzejniki hybrodowe - 3szt, boiler , płyta ceramiczna)</t>
  </si>
  <si>
    <t>Montaż użądzeń sanitarnych i armatury (dostarczonych przez zamawiającego): odpływ liniowy, kabina, zestaw prysznicowy, umywalka z szafką i baterią, wc, zmywarka</t>
  </si>
  <si>
    <t xml:space="preserve">Skucie zniszconych tynków na sufitach i wykonanie nowych - (materiał + robocizna) </t>
  </si>
  <si>
    <t>Naprawa EURO skrzynki na listy z wyminą zamka</t>
  </si>
  <si>
    <t>Demontaż i utylizacja istniejących urządzeń sanitarnych i armatury: miska wc, bateria zlewozmywakowa , bateria wannowa</t>
  </si>
  <si>
    <t>Zarwanie wykładziny podłogowej/linoleum</t>
  </si>
  <si>
    <t>Demontaż i utylizacja przegrody wykonanej z płyty meblowej/ paździeżowej 2,8mb</t>
  </si>
  <si>
    <t>Demontaż i utylizacja istniejących podłóg wraz z awarstwami podkładowymi i listwami przypodłogowymi - panele / deski</t>
  </si>
  <si>
    <t>5.9</t>
  </si>
  <si>
    <t>Zerwanie i utylizacja okładzin ( tapey, kasetony, korek) ze ścian i sufitu</t>
  </si>
  <si>
    <t>Wykonanie nowej instalacji elektrycznej (41 punktów elektrycznych) w tym doprowadzenie trzeciej fazy do 4 punktów (grzejniki hybrydowe -2szt , płyta ceramiczna, boiler)</t>
  </si>
  <si>
    <t>Wymiana instalacji wod-kan i doprowadzenie do nowych punktów poboru (kabina przysznicowa z brodzikiem, zestaw prysznicowy umywalka , wc, zlew, pralka, boiler, zmywarka</t>
  </si>
  <si>
    <t>Montaż użądzeń sanitarnych i armatury (dostarczonych przez zamawiającego): brodzik, kabina, zestaw prysznicowy, umywalka z szafką i baterią, wc, pralka</t>
  </si>
  <si>
    <t xml:space="preserve">Zakup i montaż boilera </t>
  </si>
  <si>
    <t>Wykonanie ścian działowych w systemie gk z wypełnieniem wełną mineralną (według załączonego rysunku) 6,8mb</t>
  </si>
  <si>
    <t>Gruntowanie i malowanie ścian dwukrotne farbą plamoodporną  - (materiał + robocizna)</t>
  </si>
  <si>
    <t>Przesunięcie otworu drzwiowego</t>
  </si>
  <si>
    <t>Demontaż podejścia do gazomierza , zaślepienie instalacji gazowej w przedpokoju. Próba szczelności</t>
  </si>
  <si>
    <t>8.19</t>
  </si>
  <si>
    <t>Warunki płatności (termin płarności, konieczność wpłaty zaliczki)</t>
  </si>
  <si>
    <t>Skucie i utylizacja istniejącej płytki ściennej i podłogowej</t>
  </si>
  <si>
    <t>Skucie i utylizacja istniejącej płytki podłogowej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</si>
</sst>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0" borderId="0" xfId="0" applyFont="1"/>
    <xf numFmtId="0" fontId="0" fillId="5" borderId="1" xfId="0" applyFill="1" applyBorder="1"/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vertic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0" fillId="5" borderId="1" xfId="0" applyNumberFormat="1" applyFill="1" applyBorder="1"/>
    <xf numFmtId="164" fontId="0" fillId="5" borderId="8" xfId="0" applyNumberFormat="1" applyFill="1" applyBorder="1"/>
    <xf numFmtId="164" fontId="0" fillId="5" borderId="9" xfId="0" applyNumberFormat="1" applyFill="1" applyBorder="1"/>
    <xf numFmtId="164" fontId="0" fillId="5" borderId="10" xfId="0" applyNumberFormat="1" applyFill="1" applyBorder="1"/>
    <xf numFmtId="49" fontId="0" fillId="0" borderId="1" xfId="0" applyNumberFormat="1" applyBorder="1"/>
    <xf numFmtId="164" fontId="0" fillId="5" borderId="0" xfId="0" applyNumberFormat="1" applyFill="1"/>
    <xf numFmtId="0" fontId="8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inden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D5E48-6690-4D22-B3B7-C7A774B66C52}">
  <sheetPr>
    <pageSetUpPr fitToPage="1"/>
  </sheetPr>
  <dimension ref="A1:H400"/>
  <sheetViews>
    <sheetView tabSelected="1" zoomScaleNormal="100" workbookViewId="0">
      <selection activeCell="I139" sqref="I139"/>
    </sheetView>
  </sheetViews>
  <sheetFormatPr defaultRowHeight="14.4" outlineLevelRow="1" x14ac:dyDescent="0.3"/>
  <cols>
    <col min="1" max="1" width="12.6640625" customWidth="1"/>
    <col min="2" max="2" width="39.6640625" customWidth="1"/>
    <col min="3" max="3" width="15.88671875" customWidth="1"/>
    <col min="4" max="4" width="10.88671875" customWidth="1"/>
    <col min="5" max="5" width="13" customWidth="1"/>
    <col min="6" max="6" width="12" bestFit="1" customWidth="1"/>
    <col min="7" max="7" width="14.109375" customWidth="1"/>
    <col min="8" max="8" width="13.88671875" customWidth="1"/>
  </cols>
  <sheetData>
    <row r="1" spans="1:7" ht="33.6" x14ac:dyDescent="0.65">
      <c r="A1" s="51"/>
      <c r="B1" s="85" t="s">
        <v>334</v>
      </c>
      <c r="C1" s="85"/>
      <c r="D1" s="85"/>
      <c r="E1" s="85"/>
      <c r="F1" s="85"/>
      <c r="G1" s="85"/>
    </row>
    <row r="2" spans="1:7" ht="33.6" x14ac:dyDescent="0.65">
      <c r="A2" s="35"/>
      <c r="B2" s="35"/>
      <c r="C2" s="35"/>
      <c r="D2" s="35"/>
      <c r="E2" s="35"/>
      <c r="F2" s="35"/>
      <c r="G2" s="35"/>
    </row>
    <row r="3" spans="1:7" ht="15" x14ac:dyDescent="0.3">
      <c r="A3" s="80" t="s">
        <v>310</v>
      </c>
      <c r="B3" s="80"/>
      <c r="C3" s="80"/>
      <c r="D3" s="80"/>
      <c r="E3" s="80"/>
      <c r="F3" s="80"/>
      <c r="G3" s="80"/>
    </row>
    <row r="4" spans="1:7" ht="15" x14ac:dyDescent="0.3">
      <c r="A4" s="80" t="s">
        <v>311</v>
      </c>
      <c r="B4" s="80"/>
      <c r="C4" s="80"/>
      <c r="D4" s="80"/>
      <c r="E4" s="80"/>
      <c r="F4" s="80"/>
      <c r="G4" s="80"/>
    </row>
    <row r="5" spans="1:7" ht="15" x14ac:dyDescent="0.3">
      <c r="A5" s="80" t="s">
        <v>333</v>
      </c>
      <c r="B5" s="80"/>
      <c r="C5" s="80"/>
      <c r="D5" s="80"/>
      <c r="E5" s="80"/>
      <c r="F5" s="80"/>
      <c r="G5" s="80"/>
    </row>
    <row r="6" spans="1:7" ht="15" x14ac:dyDescent="0.3">
      <c r="A6" s="33"/>
      <c r="B6" s="33"/>
      <c r="C6" s="33"/>
      <c r="D6" s="33"/>
      <c r="E6" s="33"/>
      <c r="F6" s="33"/>
      <c r="G6" s="33"/>
    </row>
    <row r="7" spans="1:7" ht="15" x14ac:dyDescent="0.3">
      <c r="A7" s="80"/>
      <c r="B7" s="80"/>
      <c r="C7" s="80"/>
      <c r="D7" s="80"/>
      <c r="E7" s="80"/>
      <c r="F7" s="80"/>
      <c r="G7" s="80"/>
    </row>
    <row r="8" spans="1:7" ht="15.6" x14ac:dyDescent="0.3">
      <c r="A8" s="87" t="s">
        <v>312</v>
      </c>
      <c r="B8" s="87"/>
      <c r="C8" s="87"/>
      <c r="D8" s="87"/>
      <c r="E8" s="87"/>
      <c r="F8" s="87"/>
      <c r="G8" s="87"/>
    </row>
    <row r="9" spans="1:7" ht="15.6" x14ac:dyDescent="0.3">
      <c r="A9" s="36"/>
      <c r="B9" s="36"/>
      <c r="C9" s="36"/>
      <c r="D9" s="36"/>
      <c r="E9" s="36"/>
      <c r="F9" s="36"/>
      <c r="G9" s="36"/>
    </row>
    <row r="10" spans="1:7" ht="19.8" customHeight="1" x14ac:dyDescent="0.3">
      <c r="A10" s="80" t="s">
        <v>313</v>
      </c>
      <c r="B10" s="80"/>
      <c r="C10" s="80"/>
      <c r="D10" s="80"/>
      <c r="E10" s="80"/>
      <c r="F10" s="80"/>
      <c r="G10" s="80"/>
    </row>
    <row r="11" spans="1:7" x14ac:dyDescent="0.3">
      <c r="A11" s="81" t="s">
        <v>314</v>
      </c>
      <c r="B11" s="81"/>
      <c r="C11" s="81"/>
      <c r="D11" s="81"/>
      <c r="E11" s="81"/>
      <c r="F11" s="81"/>
      <c r="G11" s="81"/>
    </row>
    <row r="12" spans="1:7" ht="23.4" customHeight="1" x14ac:dyDescent="0.3">
      <c r="A12" s="81"/>
      <c r="B12" s="81"/>
      <c r="C12" s="81"/>
      <c r="D12" s="81"/>
      <c r="E12" s="81"/>
      <c r="F12" s="81"/>
      <c r="G12" s="81"/>
    </row>
    <row r="13" spans="1:7" ht="150" customHeight="1" x14ac:dyDescent="0.3">
      <c r="A13" s="82" t="s">
        <v>315</v>
      </c>
      <c r="B13" s="82"/>
      <c r="C13" s="82"/>
      <c r="D13" s="82"/>
      <c r="E13" s="82"/>
      <c r="F13" s="82"/>
      <c r="G13" s="82"/>
    </row>
    <row r="14" spans="1:7" ht="15" x14ac:dyDescent="0.3">
      <c r="A14" s="80"/>
      <c r="B14" s="80"/>
      <c r="C14" s="80"/>
      <c r="D14" s="80"/>
      <c r="E14" s="80"/>
      <c r="F14" s="80"/>
      <c r="G14" s="80"/>
    </row>
    <row r="15" spans="1:7" ht="15.6" x14ac:dyDescent="0.3">
      <c r="A15" s="87" t="s">
        <v>327</v>
      </c>
      <c r="B15" s="87"/>
      <c r="C15" s="87"/>
      <c r="D15" s="87"/>
      <c r="E15" s="87"/>
      <c r="F15" s="87"/>
      <c r="G15" s="87"/>
    </row>
    <row r="16" spans="1:7" ht="35.4" customHeight="1" x14ac:dyDescent="0.3">
      <c r="A16" s="80" t="s">
        <v>330</v>
      </c>
      <c r="B16" s="80"/>
      <c r="C16" s="80"/>
      <c r="D16" s="80"/>
      <c r="E16" s="80"/>
      <c r="F16" s="80"/>
      <c r="G16" s="80"/>
    </row>
    <row r="17" spans="1:7" ht="21.6" customHeight="1" x14ac:dyDescent="0.3">
      <c r="A17" s="80" t="s">
        <v>328</v>
      </c>
      <c r="B17" s="80"/>
      <c r="C17" s="80"/>
      <c r="D17" s="80"/>
      <c r="E17" s="80"/>
      <c r="F17" s="80"/>
      <c r="G17" s="80"/>
    </row>
    <row r="18" spans="1:7" ht="19.2" customHeight="1" x14ac:dyDescent="0.3">
      <c r="A18" s="88" t="s">
        <v>316</v>
      </c>
      <c r="B18" s="88"/>
      <c r="C18" s="88"/>
      <c r="D18" s="88"/>
      <c r="E18" s="88"/>
      <c r="F18" s="88"/>
      <c r="G18" s="88"/>
    </row>
    <row r="19" spans="1:7" ht="35.4" customHeight="1" x14ac:dyDescent="0.3">
      <c r="A19" s="82" t="s">
        <v>331</v>
      </c>
      <c r="B19" s="82"/>
      <c r="C19" s="82"/>
      <c r="D19" s="82"/>
      <c r="E19" s="82"/>
      <c r="F19" s="82"/>
      <c r="G19" s="82"/>
    </row>
    <row r="20" spans="1:7" ht="52.8" customHeight="1" x14ac:dyDescent="0.3">
      <c r="A20" s="86" t="s">
        <v>332</v>
      </c>
      <c r="B20" s="86"/>
      <c r="C20" s="86"/>
      <c r="D20" s="86"/>
      <c r="E20" s="86"/>
      <c r="F20" s="86"/>
      <c r="G20" s="86"/>
    </row>
    <row r="21" spans="1:7" ht="37.799999999999997" customHeight="1" x14ac:dyDescent="0.3">
      <c r="A21" s="82" t="s">
        <v>317</v>
      </c>
      <c r="B21" s="82"/>
      <c r="C21" s="82"/>
      <c r="D21" s="82"/>
      <c r="E21" s="82"/>
      <c r="F21" s="82"/>
      <c r="G21" s="82"/>
    </row>
    <row r="22" spans="1:7" ht="15" x14ac:dyDescent="0.3">
      <c r="A22" s="37"/>
      <c r="B22" s="37"/>
      <c r="C22" s="37"/>
      <c r="D22" s="37"/>
      <c r="E22" s="37"/>
      <c r="F22" s="37"/>
      <c r="G22" s="37"/>
    </row>
    <row r="23" spans="1:7" ht="15.6" customHeight="1" x14ac:dyDescent="0.3">
      <c r="A23" s="87" t="s">
        <v>335</v>
      </c>
      <c r="B23" s="87"/>
      <c r="C23" s="87"/>
      <c r="D23" s="87"/>
      <c r="E23" s="87"/>
      <c r="F23" s="87"/>
      <c r="G23" s="87"/>
    </row>
    <row r="24" spans="1:7" ht="18.600000000000001" customHeight="1" x14ac:dyDescent="0.3">
      <c r="A24" s="80" t="s">
        <v>318</v>
      </c>
      <c r="B24" s="80"/>
      <c r="C24" s="80"/>
      <c r="D24" s="80"/>
      <c r="E24" s="80"/>
      <c r="F24" s="80"/>
      <c r="G24" s="80"/>
    </row>
    <row r="25" spans="1:7" ht="34.799999999999997" customHeight="1" x14ac:dyDescent="0.3">
      <c r="A25" s="82" t="s">
        <v>345</v>
      </c>
      <c r="B25" s="82"/>
      <c r="C25" s="82"/>
      <c r="D25" s="82"/>
      <c r="E25" s="82"/>
      <c r="F25" s="82"/>
      <c r="G25" s="82"/>
    </row>
    <row r="26" spans="1:7" ht="18.600000000000001" customHeight="1" x14ac:dyDescent="0.3">
      <c r="A26" s="82" t="s">
        <v>319</v>
      </c>
      <c r="B26" s="82"/>
      <c r="C26" s="82"/>
      <c r="D26" s="82"/>
      <c r="E26" s="82"/>
      <c r="F26" s="82"/>
      <c r="G26" s="82"/>
    </row>
    <row r="27" spans="1:7" ht="9.6" customHeight="1" x14ac:dyDescent="0.3">
      <c r="A27" s="37"/>
      <c r="B27" s="37"/>
      <c r="C27" s="37"/>
      <c r="D27" s="37"/>
      <c r="E27" s="37"/>
      <c r="F27" s="37"/>
      <c r="G27" s="37"/>
    </row>
    <row r="28" spans="1:7" ht="49.8" customHeight="1" x14ac:dyDescent="0.3">
      <c r="A28" s="58" t="s">
        <v>320</v>
      </c>
      <c r="B28" s="58"/>
      <c r="C28" s="58"/>
      <c r="D28" s="58"/>
      <c r="E28" s="58"/>
      <c r="F28" s="58"/>
      <c r="G28" s="58"/>
    </row>
    <row r="29" spans="1:7" ht="15.6" customHeight="1" x14ac:dyDescent="0.3">
      <c r="A29" s="38"/>
      <c r="B29" s="38"/>
      <c r="C29" s="38"/>
      <c r="D29" s="38"/>
      <c r="E29" s="38"/>
      <c r="F29" s="38"/>
      <c r="G29" s="38"/>
    </row>
    <row r="30" spans="1:7" ht="15.6" x14ac:dyDescent="0.3">
      <c r="A30" s="52" t="s">
        <v>329</v>
      </c>
      <c r="B30" s="12"/>
    </row>
    <row r="31" spans="1:7" ht="43.2" x14ac:dyDescent="0.3">
      <c r="A31" s="39"/>
      <c r="B31" s="40" t="s">
        <v>321</v>
      </c>
      <c r="C31" s="41" t="s">
        <v>322</v>
      </c>
      <c r="D31" s="42" t="s">
        <v>337</v>
      </c>
      <c r="E31" s="42" t="s">
        <v>336</v>
      </c>
      <c r="F31" s="64" t="s">
        <v>366</v>
      </c>
      <c r="G31" s="65"/>
    </row>
    <row r="32" spans="1:7" x14ac:dyDescent="0.3">
      <c r="A32" s="43" t="s">
        <v>323</v>
      </c>
      <c r="B32" s="48" t="s">
        <v>306</v>
      </c>
      <c r="C32" s="59"/>
      <c r="D32" s="44">
        <f>F44</f>
        <v>0</v>
      </c>
      <c r="E32" s="61">
        <f>D32+G33</f>
        <v>0</v>
      </c>
      <c r="F32" s="45"/>
      <c r="G32" s="46"/>
    </row>
    <row r="33" spans="1:8" x14ac:dyDescent="0.3">
      <c r="A33" s="43" t="s">
        <v>324</v>
      </c>
      <c r="B33" s="10" t="s">
        <v>307</v>
      </c>
      <c r="C33" s="60"/>
      <c r="D33" s="44">
        <f>F87</f>
        <v>0</v>
      </c>
      <c r="E33" s="62"/>
      <c r="F33" s="49"/>
      <c r="G33" s="47"/>
    </row>
    <row r="34" spans="1:8" x14ac:dyDescent="0.3">
      <c r="A34" s="43" t="s">
        <v>325</v>
      </c>
      <c r="B34" s="10" t="s">
        <v>308</v>
      </c>
      <c r="C34" s="59"/>
      <c r="D34" s="44">
        <f>F132</f>
        <v>0</v>
      </c>
      <c r="E34" s="61">
        <f>D34+G35</f>
        <v>0</v>
      </c>
      <c r="F34" s="49"/>
      <c r="G34" s="47"/>
    </row>
    <row r="35" spans="1:8" ht="15" thickBot="1" x14ac:dyDescent="0.35">
      <c r="A35" s="43" t="s">
        <v>326</v>
      </c>
      <c r="B35" s="10" t="s">
        <v>309</v>
      </c>
      <c r="C35" s="60"/>
      <c r="D35" s="44">
        <f>F177</f>
        <v>0</v>
      </c>
      <c r="E35" s="63"/>
      <c r="F35" s="49"/>
      <c r="G35" s="47"/>
    </row>
    <row r="36" spans="1:8" x14ac:dyDescent="0.3">
      <c r="A36" s="50"/>
      <c r="C36" s="66" t="s">
        <v>340</v>
      </c>
      <c r="D36" s="67"/>
      <c r="E36" s="72"/>
      <c r="F36" s="73"/>
      <c r="G36" s="74"/>
    </row>
    <row r="37" spans="1:8" x14ac:dyDescent="0.3">
      <c r="A37" s="50"/>
      <c r="C37" s="68"/>
      <c r="D37" s="69"/>
      <c r="E37" s="75"/>
      <c r="F37" s="69"/>
      <c r="G37" s="76"/>
    </row>
    <row r="38" spans="1:8" ht="15.6" thickBot="1" x14ac:dyDescent="0.35">
      <c r="A38" s="38"/>
      <c r="B38" s="38"/>
      <c r="C38" s="70"/>
      <c r="D38" s="71"/>
      <c r="E38" s="77"/>
      <c r="F38" s="78"/>
      <c r="G38" s="79"/>
    </row>
    <row r="39" spans="1:8" ht="34.799999999999997" customHeight="1" x14ac:dyDescent="0.3">
      <c r="A39" s="38"/>
      <c r="B39" s="38"/>
      <c r="C39" s="38"/>
      <c r="D39" s="38"/>
      <c r="E39" s="38"/>
      <c r="F39" s="38"/>
      <c r="G39" s="38"/>
    </row>
    <row r="40" spans="1:8" ht="14.4" customHeight="1" x14ac:dyDescent="0.3">
      <c r="A40" s="56" t="s">
        <v>305</v>
      </c>
      <c r="B40" s="56"/>
      <c r="C40" s="56"/>
      <c r="D40" s="56"/>
      <c r="E40" s="56"/>
      <c r="F40" s="56"/>
      <c r="G40" s="56"/>
    </row>
    <row r="41" spans="1:8" x14ac:dyDescent="0.3">
      <c r="A41" s="56"/>
      <c r="B41" s="56"/>
      <c r="C41" s="56"/>
      <c r="D41" s="56"/>
      <c r="E41" s="56"/>
      <c r="F41" s="56"/>
      <c r="G41" s="56"/>
    </row>
    <row r="42" spans="1:8" ht="15.6" customHeight="1" x14ac:dyDescent="0.3">
      <c r="A42" s="57"/>
      <c r="B42" s="57"/>
      <c r="C42" s="57"/>
      <c r="D42" s="57"/>
      <c r="E42" s="57"/>
      <c r="F42" s="57"/>
      <c r="G42" s="57"/>
    </row>
    <row r="43" spans="1:8" ht="43.2" x14ac:dyDescent="0.3">
      <c r="A43" s="1" t="s">
        <v>0</v>
      </c>
      <c r="B43" s="1" t="s">
        <v>1</v>
      </c>
      <c r="C43" s="1" t="s">
        <v>2</v>
      </c>
      <c r="D43" s="1" t="s">
        <v>3</v>
      </c>
      <c r="E43" s="2" t="s">
        <v>339</v>
      </c>
      <c r="F43" s="2" t="s">
        <v>338</v>
      </c>
      <c r="G43" s="1" t="s">
        <v>6</v>
      </c>
    </row>
    <row r="44" spans="1:8" ht="28.8" customHeight="1" x14ac:dyDescent="0.3">
      <c r="A44" s="54" t="s">
        <v>306</v>
      </c>
      <c r="B44" s="55"/>
      <c r="C44" s="55"/>
      <c r="D44" s="55"/>
      <c r="E44" s="55"/>
      <c r="F44" s="6">
        <f>F45+F55+F63+F69</f>
        <v>0</v>
      </c>
      <c r="G44" s="11"/>
      <c r="H44" s="2" t="s">
        <v>8</v>
      </c>
    </row>
    <row r="45" spans="1:8" ht="14.4" customHeight="1" x14ac:dyDescent="0.3">
      <c r="A45" s="20" t="s">
        <v>9</v>
      </c>
      <c r="B45" s="7" t="s">
        <v>10</v>
      </c>
      <c r="C45" s="18"/>
      <c r="D45" s="18"/>
      <c r="E45" s="17"/>
      <c r="F45" s="9">
        <f>SUM(F46:F54)</f>
        <v>0</v>
      </c>
      <c r="G45" s="16"/>
      <c r="H45" s="11"/>
    </row>
    <row r="46" spans="1:8" ht="14.4" customHeight="1" x14ac:dyDescent="0.3">
      <c r="A46" s="19" t="s">
        <v>11</v>
      </c>
      <c r="B46" s="5" t="s">
        <v>248</v>
      </c>
      <c r="C46" s="3" t="s">
        <v>12</v>
      </c>
      <c r="D46" s="3">
        <v>1</v>
      </c>
      <c r="E46" s="14">
        <v>0</v>
      </c>
      <c r="F46" s="4">
        <f>D46*E46</f>
        <v>0</v>
      </c>
      <c r="G46" s="10"/>
      <c r="H46" s="13"/>
    </row>
    <row r="47" spans="1:8" x14ac:dyDescent="0.3">
      <c r="A47" s="19" t="s">
        <v>13</v>
      </c>
      <c r="B47" s="5" t="s">
        <v>14</v>
      </c>
      <c r="C47" s="3" t="s">
        <v>12</v>
      </c>
      <c r="D47" s="3">
        <v>1</v>
      </c>
      <c r="E47" s="14">
        <v>0</v>
      </c>
      <c r="F47" s="4">
        <f t="shared" ref="F47:F86" si="0">D47*E47</f>
        <v>0</v>
      </c>
      <c r="G47" s="10"/>
      <c r="H47" s="13"/>
    </row>
    <row r="48" spans="1:8" ht="33.6" customHeight="1" x14ac:dyDescent="0.3">
      <c r="A48" s="19" t="s">
        <v>15</v>
      </c>
      <c r="B48" s="5" t="s">
        <v>16</v>
      </c>
      <c r="C48" s="3" t="s">
        <v>12</v>
      </c>
      <c r="D48" s="3">
        <v>1</v>
      </c>
      <c r="E48" s="14">
        <v>0</v>
      </c>
      <c r="F48" s="4">
        <f t="shared" si="0"/>
        <v>0</v>
      </c>
      <c r="G48" s="10"/>
      <c r="H48" s="13"/>
    </row>
    <row r="49" spans="1:8" ht="32.4" customHeight="1" x14ac:dyDescent="0.3">
      <c r="A49" s="19" t="s">
        <v>17</v>
      </c>
      <c r="B49" s="5" t="s">
        <v>258</v>
      </c>
      <c r="C49" s="3" t="s">
        <v>12</v>
      </c>
      <c r="D49" s="3">
        <v>1</v>
      </c>
      <c r="E49" s="14">
        <v>0</v>
      </c>
      <c r="F49" s="4">
        <f t="shared" si="0"/>
        <v>0</v>
      </c>
      <c r="G49" s="10"/>
      <c r="H49" s="13"/>
    </row>
    <row r="50" spans="1:8" ht="28.8" x14ac:dyDescent="0.3">
      <c r="A50" s="19" t="s">
        <v>19</v>
      </c>
      <c r="B50" s="5" t="s">
        <v>367</v>
      </c>
      <c r="C50" s="3" t="s">
        <v>18</v>
      </c>
      <c r="D50" s="3">
        <v>26</v>
      </c>
      <c r="E50" s="14">
        <v>0</v>
      </c>
      <c r="F50" s="4">
        <f t="shared" si="0"/>
        <v>0</v>
      </c>
      <c r="G50" s="10"/>
      <c r="H50" s="13"/>
    </row>
    <row r="51" spans="1:8" ht="30.6" customHeight="1" x14ac:dyDescent="0.3">
      <c r="A51" s="19" t="s">
        <v>20</v>
      </c>
      <c r="B51" s="5" t="s">
        <v>249</v>
      </c>
      <c r="C51" s="3" t="s">
        <v>12</v>
      </c>
      <c r="D51" s="3">
        <v>1</v>
      </c>
      <c r="E51" s="14">
        <v>0</v>
      </c>
      <c r="F51" s="4">
        <f t="shared" si="0"/>
        <v>0</v>
      </c>
      <c r="G51" s="10"/>
      <c r="H51" s="13"/>
    </row>
    <row r="52" spans="1:8" ht="28.8" x14ac:dyDescent="0.3">
      <c r="A52" s="19" t="s">
        <v>250</v>
      </c>
      <c r="B52" s="5" t="s">
        <v>21</v>
      </c>
      <c r="C52" s="3" t="s">
        <v>18</v>
      </c>
      <c r="D52" s="3">
        <v>35.14</v>
      </c>
      <c r="E52" s="14">
        <v>0</v>
      </c>
      <c r="F52" s="4">
        <f t="shared" si="0"/>
        <v>0</v>
      </c>
      <c r="G52" s="10"/>
      <c r="H52" s="13"/>
    </row>
    <row r="53" spans="1:8" ht="28.8" x14ac:dyDescent="0.3">
      <c r="A53" s="19" t="s">
        <v>252</v>
      </c>
      <c r="B53" s="5" t="s">
        <v>251</v>
      </c>
      <c r="C53" s="3" t="s">
        <v>12</v>
      </c>
      <c r="D53" s="3">
        <v>1</v>
      </c>
      <c r="E53" s="14">
        <v>0</v>
      </c>
      <c r="F53" s="4">
        <f t="shared" si="0"/>
        <v>0</v>
      </c>
      <c r="G53" s="10"/>
      <c r="H53" s="13"/>
    </row>
    <row r="54" spans="1:8" ht="28.8" x14ac:dyDescent="0.3">
      <c r="A54" s="19" t="s">
        <v>262</v>
      </c>
      <c r="B54" s="5" t="s">
        <v>265</v>
      </c>
      <c r="C54" s="3" t="s">
        <v>18</v>
      </c>
      <c r="D54" s="3">
        <v>105</v>
      </c>
      <c r="E54" s="14">
        <v>0</v>
      </c>
      <c r="F54" s="4">
        <f t="shared" si="0"/>
        <v>0</v>
      </c>
      <c r="G54" s="10"/>
      <c r="H54" s="13"/>
    </row>
    <row r="55" spans="1:8" x14ac:dyDescent="0.3">
      <c r="A55" s="20" t="s">
        <v>22</v>
      </c>
      <c r="B55" s="8" t="s">
        <v>23</v>
      </c>
      <c r="C55" s="7"/>
      <c r="D55" s="7"/>
      <c r="E55" s="4"/>
      <c r="F55" s="9">
        <f>SUM(F56:F62)</f>
        <v>0</v>
      </c>
      <c r="G55" s="16"/>
      <c r="H55" s="13"/>
    </row>
    <row r="56" spans="1:8" ht="57.6" x14ac:dyDescent="0.3">
      <c r="A56" s="19" t="s">
        <v>24</v>
      </c>
      <c r="B56" s="5" t="s">
        <v>347</v>
      </c>
      <c r="C56" s="3" t="s">
        <v>12</v>
      </c>
      <c r="D56" s="3">
        <v>1</v>
      </c>
      <c r="E56" s="14">
        <v>0</v>
      </c>
      <c r="F56" s="4">
        <f t="shared" si="0"/>
        <v>0</v>
      </c>
      <c r="G56" s="10"/>
      <c r="H56" s="13"/>
    </row>
    <row r="57" spans="1:8" x14ac:dyDescent="0.3">
      <c r="A57" s="19" t="s">
        <v>25</v>
      </c>
      <c r="B57" s="5" t="s">
        <v>26</v>
      </c>
      <c r="C57" s="3" t="s">
        <v>12</v>
      </c>
      <c r="D57" s="3">
        <v>1</v>
      </c>
      <c r="E57" s="14">
        <v>0</v>
      </c>
      <c r="F57" s="4">
        <f t="shared" si="0"/>
        <v>0</v>
      </c>
      <c r="G57" s="10"/>
      <c r="H57" s="13"/>
    </row>
    <row r="58" spans="1:8" ht="28.8" x14ac:dyDescent="0.3">
      <c r="A58" s="19" t="s">
        <v>27</v>
      </c>
      <c r="B58" s="5" t="s">
        <v>28</v>
      </c>
      <c r="C58" s="3" t="s">
        <v>12</v>
      </c>
      <c r="D58" s="3">
        <v>1</v>
      </c>
      <c r="E58" s="14">
        <v>0</v>
      </c>
      <c r="F58" s="4">
        <f t="shared" si="0"/>
        <v>0</v>
      </c>
      <c r="G58" s="10"/>
      <c r="H58" s="13"/>
    </row>
    <row r="59" spans="1:8" ht="28.8" x14ac:dyDescent="0.3">
      <c r="A59" s="19" t="s">
        <v>29</v>
      </c>
      <c r="B59" s="5" t="s">
        <v>30</v>
      </c>
      <c r="C59" s="3" t="s">
        <v>31</v>
      </c>
      <c r="D59" s="3">
        <v>12</v>
      </c>
      <c r="E59" s="14">
        <v>0</v>
      </c>
      <c r="F59" s="4">
        <f t="shared" si="0"/>
        <v>0</v>
      </c>
      <c r="G59" s="10"/>
      <c r="H59" s="13"/>
    </row>
    <row r="60" spans="1:8" x14ac:dyDescent="0.3">
      <c r="A60" s="19" t="s">
        <v>114</v>
      </c>
      <c r="B60" s="5" t="s">
        <v>267</v>
      </c>
      <c r="C60" s="3" t="s">
        <v>12</v>
      </c>
      <c r="D60" s="3">
        <v>1</v>
      </c>
      <c r="E60" s="14">
        <v>0</v>
      </c>
      <c r="F60" s="4">
        <f t="shared" si="0"/>
        <v>0</v>
      </c>
      <c r="G60" s="10"/>
      <c r="H60" s="13"/>
    </row>
    <row r="61" spans="1:8" ht="28.8" x14ac:dyDescent="0.3">
      <c r="A61" s="19" t="s">
        <v>116</v>
      </c>
      <c r="B61" s="5" t="s">
        <v>268</v>
      </c>
      <c r="C61" s="3" t="s">
        <v>12</v>
      </c>
      <c r="D61" s="3">
        <v>1</v>
      </c>
      <c r="E61" s="14">
        <v>0</v>
      </c>
      <c r="F61" s="4">
        <f t="shared" si="0"/>
        <v>0</v>
      </c>
      <c r="G61" s="10"/>
      <c r="H61" s="13"/>
    </row>
    <row r="62" spans="1:8" ht="28.8" x14ac:dyDescent="0.3">
      <c r="A62" s="19" t="s">
        <v>118</v>
      </c>
      <c r="B62" s="5" t="s">
        <v>269</v>
      </c>
      <c r="C62" s="3" t="s">
        <v>12</v>
      </c>
      <c r="D62" s="3">
        <v>3</v>
      </c>
      <c r="E62" s="14">
        <v>0</v>
      </c>
      <c r="F62" s="4">
        <f t="shared" si="0"/>
        <v>0</v>
      </c>
      <c r="G62" s="10"/>
      <c r="H62" s="13"/>
    </row>
    <row r="63" spans="1:8" x14ac:dyDescent="0.3">
      <c r="A63" s="20" t="s">
        <v>32</v>
      </c>
      <c r="B63" s="8" t="s">
        <v>33</v>
      </c>
      <c r="C63" s="7"/>
      <c r="D63" s="7"/>
      <c r="E63" s="4"/>
      <c r="F63" s="9">
        <f>SUM(F64:F68)</f>
        <v>0</v>
      </c>
      <c r="G63" s="16"/>
      <c r="H63" s="13"/>
    </row>
    <row r="64" spans="1:8" ht="57.6" x14ac:dyDescent="0.3">
      <c r="A64" s="19" t="s">
        <v>34</v>
      </c>
      <c r="B64" s="5" t="s">
        <v>253</v>
      </c>
      <c r="C64" s="3" t="s">
        <v>12</v>
      </c>
      <c r="D64" s="3">
        <v>1</v>
      </c>
      <c r="E64" s="14">
        <v>0</v>
      </c>
      <c r="F64" s="4">
        <f t="shared" si="0"/>
        <v>0</v>
      </c>
      <c r="G64" s="10"/>
      <c r="H64" s="13"/>
    </row>
    <row r="65" spans="1:8" x14ac:dyDescent="0.3">
      <c r="A65" s="19" t="s">
        <v>35</v>
      </c>
      <c r="B65" s="5" t="s">
        <v>36</v>
      </c>
      <c r="C65" s="3" t="s">
        <v>12</v>
      </c>
      <c r="D65" s="3">
        <v>1</v>
      </c>
      <c r="E65" s="14">
        <v>0</v>
      </c>
      <c r="F65" s="4">
        <f t="shared" si="0"/>
        <v>0</v>
      </c>
      <c r="G65" s="10"/>
      <c r="H65" s="13"/>
    </row>
    <row r="66" spans="1:8" ht="57.6" x14ac:dyDescent="0.3">
      <c r="A66" s="19" t="s">
        <v>37</v>
      </c>
      <c r="B66" s="5" t="s">
        <v>348</v>
      </c>
      <c r="C66" s="3" t="s">
        <v>12</v>
      </c>
      <c r="D66" s="3">
        <v>1</v>
      </c>
      <c r="E66" s="14">
        <v>0</v>
      </c>
      <c r="F66" s="4">
        <f t="shared" si="0"/>
        <v>0</v>
      </c>
      <c r="G66" s="5"/>
      <c r="H66" s="13"/>
    </row>
    <row r="67" spans="1:8" x14ac:dyDescent="0.3">
      <c r="A67" s="19" t="s">
        <v>38</v>
      </c>
      <c r="B67" s="5" t="s">
        <v>254</v>
      </c>
      <c r="C67" s="3" t="s">
        <v>31</v>
      </c>
      <c r="D67" s="3">
        <v>1</v>
      </c>
      <c r="E67" s="14">
        <v>0</v>
      </c>
      <c r="F67" s="4">
        <f t="shared" si="0"/>
        <v>0</v>
      </c>
      <c r="G67" s="10"/>
      <c r="H67" s="15" t="s">
        <v>271</v>
      </c>
    </row>
    <row r="68" spans="1:8" ht="28.8" x14ac:dyDescent="0.3">
      <c r="A68" s="19" t="s">
        <v>127</v>
      </c>
      <c r="B68" s="5" t="s">
        <v>272</v>
      </c>
      <c r="C68" s="3" t="s">
        <v>12</v>
      </c>
      <c r="D68" s="3">
        <v>1</v>
      </c>
      <c r="E68" s="14">
        <v>0</v>
      </c>
      <c r="F68" s="4">
        <f t="shared" si="0"/>
        <v>0</v>
      </c>
      <c r="G68" s="5"/>
      <c r="H68" s="15"/>
    </row>
    <row r="69" spans="1:8" x14ac:dyDescent="0.3">
      <c r="A69" s="20" t="s">
        <v>39</v>
      </c>
      <c r="B69" s="8" t="s">
        <v>40</v>
      </c>
      <c r="C69" s="7"/>
      <c r="D69" s="7"/>
      <c r="E69" s="4"/>
      <c r="F69" s="9">
        <f>SUM(F70:F86)</f>
        <v>0</v>
      </c>
      <c r="G69" s="16"/>
      <c r="H69" s="13"/>
    </row>
    <row r="70" spans="1:8" x14ac:dyDescent="0.3">
      <c r="A70" s="19" t="s">
        <v>41</v>
      </c>
      <c r="B70" s="5" t="s">
        <v>42</v>
      </c>
      <c r="C70" s="3" t="s">
        <v>31</v>
      </c>
      <c r="D70" s="3">
        <v>3</v>
      </c>
      <c r="E70" s="14">
        <v>0</v>
      </c>
      <c r="F70" s="4">
        <f t="shared" si="0"/>
        <v>0</v>
      </c>
      <c r="G70" s="10"/>
      <c r="H70" s="13"/>
    </row>
    <row r="71" spans="1:8" ht="28.95" customHeight="1" x14ac:dyDescent="0.3">
      <c r="A71" s="19" t="s">
        <v>43</v>
      </c>
      <c r="B71" s="5" t="s">
        <v>349</v>
      </c>
      <c r="C71" s="3" t="s">
        <v>18</v>
      </c>
      <c r="D71" s="3">
        <v>69</v>
      </c>
      <c r="E71" s="14">
        <v>0</v>
      </c>
      <c r="F71" s="4">
        <f t="shared" si="0"/>
        <v>0</v>
      </c>
      <c r="G71" s="5"/>
      <c r="H71" s="13"/>
    </row>
    <row r="72" spans="1:8" ht="28.8" x14ac:dyDescent="0.3">
      <c r="A72" s="19" t="s">
        <v>44</v>
      </c>
      <c r="B72" s="5" t="s">
        <v>273</v>
      </c>
      <c r="C72" s="3" t="s">
        <v>18</v>
      </c>
      <c r="D72" s="3">
        <v>22</v>
      </c>
      <c r="E72" s="14">
        <v>0</v>
      </c>
      <c r="F72" s="4">
        <f t="shared" si="0"/>
        <v>0</v>
      </c>
      <c r="G72" s="5"/>
      <c r="H72" s="13"/>
    </row>
    <row r="73" spans="1:8" ht="43.2" x14ac:dyDescent="0.3">
      <c r="A73" s="19" t="s">
        <v>46</v>
      </c>
      <c r="B73" s="5" t="s">
        <v>45</v>
      </c>
      <c r="C73" s="3" t="s">
        <v>12</v>
      </c>
      <c r="D73" s="3">
        <v>1</v>
      </c>
      <c r="E73" s="14">
        <v>0</v>
      </c>
      <c r="F73" s="4">
        <f>D73*E73</f>
        <v>0</v>
      </c>
      <c r="G73" s="5"/>
      <c r="H73" s="15"/>
    </row>
    <row r="74" spans="1:8" ht="28.8" x14ac:dyDescent="0.3">
      <c r="A74" s="19" t="s">
        <v>48</v>
      </c>
      <c r="B74" s="5" t="s">
        <v>47</v>
      </c>
      <c r="C74" s="3" t="s">
        <v>18</v>
      </c>
      <c r="D74" s="3">
        <v>10.5</v>
      </c>
      <c r="E74" s="14">
        <v>0</v>
      </c>
      <c r="F74" s="4">
        <f t="shared" si="0"/>
        <v>0</v>
      </c>
      <c r="G74" s="5"/>
      <c r="H74" s="15"/>
    </row>
    <row r="75" spans="1:8" ht="28.8" x14ac:dyDescent="0.3">
      <c r="A75" s="19" t="s">
        <v>50</v>
      </c>
      <c r="B75" s="5" t="s">
        <v>49</v>
      </c>
      <c r="C75" s="3" t="s">
        <v>18</v>
      </c>
      <c r="D75" s="3">
        <v>145</v>
      </c>
      <c r="E75" s="14">
        <v>0</v>
      </c>
      <c r="F75" s="4">
        <f t="shared" si="0"/>
        <v>0</v>
      </c>
      <c r="G75" s="10"/>
      <c r="H75" s="15"/>
    </row>
    <row r="76" spans="1:8" ht="28.8" x14ac:dyDescent="0.3">
      <c r="A76" s="19" t="s">
        <v>52</v>
      </c>
      <c r="B76" s="5" t="s">
        <v>278</v>
      </c>
      <c r="C76" s="3" t="s">
        <v>65</v>
      </c>
      <c r="D76" s="3">
        <v>15.5</v>
      </c>
      <c r="E76" s="14">
        <v>0</v>
      </c>
      <c r="F76" s="4">
        <f t="shared" si="0"/>
        <v>0</v>
      </c>
      <c r="G76" s="10"/>
      <c r="H76" s="15"/>
    </row>
    <row r="77" spans="1:8" ht="57.6" x14ac:dyDescent="0.3">
      <c r="A77" s="19" t="s">
        <v>54</v>
      </c>
      <c r="B77" s="5" t="s">
        <v>51</v>
      </c>
      <c r="C77" s="3" t="s">
        <v>18</v>
      </c>
      <c r="D77" s="3">
        <v>30</v>
      </c>
      <c r="E77" s="14">
        <v>0</v>
      </c>
      <c r="F77" s="4">
        <f t="shared" si="0"/>
        <v>0</v>
      </c>
      <c r="G77" s="5"/>
      <c r="H77" s="13"/>
    </row>
    <row r="78" spans="1:8" ht="28.8" x14ac:dyDescent="0.3">
      <c r="A78" s="19" t="s">
        <v>56</v>
      </c>
      <c r="B78" s="5" t="s">
        <v>53</v>
      </c>
      <c r="C78" s="3" t="s">
        <v>18</v>
      </c>
      <c r="D78" s="3">
        <v>30</v>
      </c>
      <c r="E78" s="14">
        <v>0</v>
      </c>
      <c r="F78" s="4">
        <f t="shared" si="0"/>
        <v>0</v>
      </c>
      <c r="G78" s="10"/>
      <c r="H78" s="15"/>
    </row>
    <row r="79" spans="1:8" ht="57.6" x14ac:dyDescent="0.3">
      <c r="A79" s="19" t="s">
        <v>57</v>
      </c>
      <c r="B79" s="5" t="s">
        <v>55</v>
      </c>
      <c r="C79" s="3" t="s">
        <v>18</v>
      </c>
      <c r="D79" s="3">
        <v>10.5</v>
      </c>
      <c r="E79" s="14">
        <v>0</v>
      </c>
      <c r="F79" s="4">
        <f t="shared" si="0"/>
        <v>0</v>
      </c>
      <c r="G79" s="5"/>
      <c r="H79" s="13"/>
    </row>
    <row r="80" spans="1:8" ht="28.8" x14ac:dyDescent="0.3">
      <c r="A80" s="19" t="s">
        <v>59</v>
      </c>
      <c r="B80" s="5" t="s">
        <v>279</v>
      </c>
      <c r="C80" s="3" t="s">
        <v>18</v>
      </c>
      <c r="D80" s="3">
        <v>10.5</v>
      </c>
      <c r="E80" s="14">
        <v>0</v>
      </c>
      <c r="F80" s="4">
        <f t="shared" si="0"/>
        <v>0</v>
      </c>
      <c r="G80" s="5"/>
      <c r="H80" s="15"/>
    </row>
    <row r="81" spans="1:8" ht="43.2" x14ac:dyDescent="0.3">
      <c r="A81" s="19" t="s">
        <v>61</v>
      </c>
      <c r="B81" s="5" t="s">
        <v>58</v>
      </c>
      <c r="C81" s="3" t="s">
        <v>18</v>
      </c>
      <c r="D81" s="3">
        <v>120</v>
      </c>
      <c r="E81" s="14">
        <v>0</v>
      </c>
      <c r="F81" s="4">
        <f t="shared" si="0"/>
        <v>0</v>
      </c>
      <c r="G81" s="10"/>
      <c r="H81" s="15"/>
    </row>
    <row r="82" spans="1:8" ht="28.95" customHeight="1" x14ac:dyDescent="0.3">
      <c r="A82" s="19" t="s">
        <v>63</v>
      </c>
      <c r="B82" s="5" t="s">
        <v>60</v>
      </c>
      <c r="C82" s="3" t="s">
        <v>18</v>
      </c>
      <c r="D82" s="3">
        <v>39</v>
      </c>
      <c r="E82" s="14">
        <v>0</v>
      </c>
      <c r="F82" s="4">
        <f t="shared" si="0"/>
        <v>0</v>
      </c>
      <c r="G82" s="10"/>
      <c r="H82" s="13"/>
    </row>
    <row r="83" spans="1:8" ht="57.6" x14ac:dyDescent="0.3">
      <c r="A83" s="19" t="s">
        <v>66</v>
      </c>
      <c r="B83" s="5" t="s">
        <v>62</v>
      </c>
      <c r="C83" s="3" t="s">
        <v>12</v>
      </c>
      <c r="D83" s="3">
        <v>3</v>
      </c>
      <c r="E83" s="14">
        <v>0</v>
      </c>
      <c r="F83" s="4">
        <f t="shared" si="0"/>
        <v>0</v>
      </c>
      <c r="G83" s="5"/>
      <c r="H83" s="13"/>
    </row>
    <row r="84" spans="1:8" ht="28.8" x14ac:dyDescent="0.3">
      <c r="A84" s="19" t="s">
        <v>280</v>
      </c>
      <c r="B84" s="5" t="s">
        <v>64</v>
      </c>
      <c r="C84" s="3" t="s">
        <v>65</v>
      </c>
      <c r="D84" s="3">
        <v>37</v>
      </c>
      <c r="E84" s="14">
        <v>0</v>
      </c>
      <c r="F84" s="4">
        <f>D84*E84</f>
        <v>0</v>
      </c>
      <c r="G84" s="10"/>
      <c r="H84" s="13"/>
    </row>
    <row r="85" spans="1:8" ht="57.6" x14ac:dyDescent="0.3">
      <c r="A85" s="19" t="s">
        <v>281</v>
      </c>
      <c r="B85" s="5" t="s">
        <v>67</v>
      </c>
      <c r="C85" s="3" t="s">
        <v>18</v>
      </c>
      <c r="D85" s="3">
        <v>25</v>
      </c>
      <c r="E85" s="14">
        <v>0</v>
      </c>
      <c r="F85" s="4">
        <f t="shared" si="0"/>
        <v>0</v>
      </c>
      <c r="G85" s="10"/>
      <c r="H85" s="15"/>
    </row>
    <row r="86" spans="1:8" ht="28.8" x14ac:dyDescent="0.3">
      <c r="A86" s="19" t="s">
        <v>282</v>
      </c>
      <c r="B86" s="5" t="s">
        <v>350</v>
      </c>
      <c r="C86" s="3" t="s">
        <v>12</v>
      </c>
      <c r="D86" s="3">
        <v>1</v>
      </c>
      <c r="E86" s="14">
        <v>0</v>
      </c>
      <c r="F86" s="4">
        <f t="shared" si="0"/>
        <v>0</v>
      </c>
      <c r="G86" s="10"/>
      <c r="H86" s="15"/>
    </row>
    <row r="87" spans="1:8" x14ac:dyDescent="0.3">
      <c r="A87" s="54" t="s">
        <v>307</v>
      </c>
      <c r="B87" s="55"/>
      <c r="C87" s="55"/>
      <c r="D87" s="55"/>
      <c r="E87" s="55"/>
      <c r="F87" s="6">
        <f>F88+F98+F106+F112</f>
        <v>0</v>
      </c>
      <c r="G87" s="11"/>
      <c r="H87" s="15"/>
    </row>
    <row r="88" spans="1:8" x14ac:dyDescent="0.3">
      <c r="A88" s="20" t="s">
        <v>69</v>
      </c>
      <c r="B88" s="7" t="s">
        <v>10</v>
      </c>
      <c r="C88" s="18"/>
      <c r="D88" s="18"/>
      <c r="E88" s="18"/>
      <c r="F88" s="9">
        <f>SUM(F89:F97)</f>
        <v>0</v>
      </c>
      <c r="G88" s="16"/>
      <c r="H88" s="11"/>
    </row>
    <row r="89" spans="1:8" ht="43.2" x14ac:dyDescent="0.3">
      <c r="A89" s="19" t="s">
        <v>70</v>
      </c>
      <c r="B89" s="5" t="s">
        <v>351</v>
      </c>
      <c r="C89" s="3" t="s">
        <v>12</v>
      </c>
      <c r="D89" s="3">
        <v>1</v>
      </c>
      <c r="E89" s="14">
        <v>0</v>
      </c>
      <c r="F89" s="4">
        <f t="shared" ref="F89:F97" si="1">D89*E89</f>
        <v>0</v>
      </c>
      <c r="G89" s="10"/>
      <c r="H89" s="10"/>
    </row>
    <row r="90" spans="1:8" x14ac:dyDescent="0.3">
      <c r="A90" s="19" t="s">
        <v>71</v>
      </c>
      <c r="B90" s="5" t="s">
        <v>255</v>
      </c>
      <c r="C90" s="3" t="s">
        <v>12</v>
      </c>
      <c r="D90" s="3">
        <v>1</v>
      </c>
      <c r="E90" s="14">
        <v>0</v>
      </c>
      <c r="F90" s="4">
        <f t="shared" si="1"/>
        <v>0</v>
      </c>
      <c r="G90" s="10"/>
      <c r="H90" s="13"/>
    </row>
    <row r="91" spans="1:8" ht="28.8" x14ac:dyDescent="0.3">
      <c r="A91" s="19" t="s">
        <v>72</v>
      </c>
      <c r="B91" s="5" t="s">
        <v>16</v>
      </c>
      <c r="C91" s="3" t="s">
        <v>12</v>
      </c>
      <c r="D91" s="3">
        <v>2</v>
      </c>
      <c r="E91" s="14">
        <v>0</v>
      </c>
      <c r="F91" s="4">
        <f t="shared" si="1"/>
        <v>0</v>
      </c>
      <c r="G91" s="10"/>
      <c r="H91" s="13"/>
    </row>
    <row r="92" spans="1:8" x14ac:dyDescent="0.3">
      <c r="A92" s="19" t="s">
        <v>73</v>
      </c>
      <c r="B92" s="5" t="s">
        <v>258</v>
      </c>
      <c r="C92" s="3" t="s">
        <v>12</v>
      </c>
      <c r="D92" s="3">
        <v>1</v>
      </c>
      <c r="E92" s="14">
        <v>0</v>
      </c>
      <c r="F92" s="4">
        <f t="shared" si="1"/>
        <v>0</v>
      </c>
      <c r="G92" s="10"/>
      <c r="H92" s="13"/>
    </row>
    <row r="93" spans="1:8" x14ac:dyDescent="0.3">
      <c r="A93" s="19" t="s">
        <v>74</v>
      </c>
      <c r="B93" s="5" t="s">
        <v>368</v>
      </c>
      <c r="C93" s="3" t="s">
        <v>18</v>
      </c>
      <c r="D93" s="3">
        <v>1.8</v>
      </c>
      <c r="E93" s="14">
        <v>0</v>
      </c>
      <c r="F93" s="4">
        <f t="shared" si="1"/>
        <v>0</v>
      </c>
      <c r="G93" s="10"/>
      <c r="H93" s="13"/>
    </row>
    <row r="94" spans="1:8" x14ac:dyDescent="0.3">
      <c r="A94" s="19" t="s">
        <v>75</v>
      </c>
      <c r="B94" s="5" t="s">
        <v>352</v>
      </c>
      <c r="C94" s="3" t="s">
        <v>18</v>
      </c>
      <c r="D94" s="3">
        <v>2.2000000000000002</v>
      </c>
      <c r="E94" s="14">
        <v>0</v>
      </c>
      <c r="F94" s="4">
        <f t="shared" si="1"/>
        <v>0</v>
      </c>
      <c r="G94" s="10"/>
      <c r="H94" s="13"/>
    </row>
    <row r="95" spans="1:8" ht="14.4" customHeight="1" x14ac:dyDescent="0.3">
      <c r="A95" s="19" t="s">
        <v>289</v>
      </c>
      <c r="B95" s="5" t="s">
        <v>353</v>
      </c>
      <c r="C95" s="3" t="s">
        <v>12</v>
      </c>
      <c r="D95" s="3">
        <v>1</v>
      </c>
      <c r="E95" s="14">
        <v>0</v>
      </c>
      <c r="F95" s="4">
        <f t="shared" si="1"/>
        <v>0</v>
      </c>
      <c r="G95" s="10"/>
      <c r="H95" s="13"/>
    </row>
    <row r="96" spans="1:8" ht="43.2" x14ac:dyDescent="0.3">
      <c r="A96" s="19" t="s">
        <v>290</v>
      </c>
      <c r="B96" s="5" t="s">
        <v>354</v>
      </c>
      <c r="C96" s="3" t="s">
        <v>18</v>
      </c>
      <c r="D96" s="3">
        <v>32</v>
      </c>
      <c r="E96" s="14">
        <v>0</v>
      </c>
      <c r="F96" s="4">
        <f t="shared" si="1"/>
        <v>0</v>
      </c>
      <c r="G96" s="10"/>
      <c r="H96" s="13"/>
    </row>
    <row r="97" spans="1:8" ht="28.8" x14ac:dyDescent="0.3">
      <c r="A97" s="19" t="s">
        <v>355</v>
      </c>
      <c r="B97" s="5" t="s">
        <v>356</v>
      </c>
      <c r="C97" s="3" t="s">
        <v>18</v>
      </c>
      <c r="D97" s="3">
        <v>66</v>
      </c>
      <c r="E97" s="14">
        <v>0</v>
      </c>
      <c r="F97" s="4">
        <f t="shared" si="1"/>
        <v>0</v>
      </c>
      <c r="G97" s="10"/>
      <c r="H97" s="13"/>
    </row>
    <row r="98" spans="1:8" x14ac:dyDescent="0.3">
      <c r="A98" s="20" t="s">
        <v>76</v>
      </c>
      <c r="B98" s="8" t="s">
        <v>23</v>
      </c>
      <c r="C98" s="7"/>
      <c r="D98" s="7"/>
      <c r="E98" s="4"/>
      <c r="F98" s="9">
        <f>SUM(F99:F105)</f>
        <v>0</v>
      </c>
      <c r="G98" s="16"/>
      <c r="H98" s="13"/>
    </row>
    <row r="99" spans="1:8" ht="57.6" x14ac:dyDescent="0.3">
      <c r="A99" s="19" t="s">
        <v>77</v>
      </c>
      <c r="B99" s="5" t="s">
        <v>357</v>
      </c>
      <c r="C99" s="3" t="s">
        <v>12</v>
      </c>
      <c r="D99" s="3">
        <v>1</v>
      </c>
      <c r="E99" s="14">
        <v>0</v>
      </c>
      <c r="F99" s="4">
        <f>D99*E99</f>
        <v>0</v>
      </c>
      <c r="G99" s="10"/>
      <c r="H99" s="13"/>
    </row>
    <row r="100" spans="1:8" x14ac:dyDescent="0.3">
      <c r="A100" s="19" t="s">
        <v>78</v>
      </c>
      <c r="B100" s="5" t="s">
        <v>26</v>
      </c>
      <c r="C100" s="3" t="s">
        <v>12</v>
      </c>
      <c r="D100" s="3">
        <v>1</v>
      </c>
      <c r="E100" s="14">
        <v>0</v>
      </c>
      <c r="F100" s="4">
        <f>D100*E100</f>
        <v>0</v>
      </c>
      <c r="G100" s="10"/>
      <c r="H100" s="13"/>
    </row>
    <row r="101" spans="1:8" ht="28.8" outlineLevel="1" x14ac:dyDescent="0.3">
      <c r="A101" s="19" t="s">
        <v>79</v>
      </c>
      <c r="B101" s="5" t="s">
        <v>28</v>
      </c>
      <c r="C101" s="3" t="s">
        <v>12</v>
      </c>
      <c r="D101" s="3">
        <v>1</v>
      </c>
      <c r="E101" s="14">
        <v>0</v>
      </c>
      <c r="F101" s="4">
        <f>D101*E101</f>
        <v>0</v>
      </c>
      <c r="G101" s="10"/>
      <c r="H101" s="13"/>
    </row>
    <row r="102" spans="1:8" ht="28.8" outlineLevel="1" x14ac:dyDescent="0.3">
      <c r="A102" s="19" t="s">
        <v>80</v>
      </c>
      <c r="B102" s="5" t="s">
        <v>30</v>
      </c>
      <c r="C102" s="3" t="s">
        <v>31</v>
      </c>
      <c r="D102" s="3">
        <v>12</v>
      </c>
      <c r="E102" s="14">
        <v>0</v>
      </c>
      <c r="F102" s="4">
        <f>D102*E102</f>
        <v>0</v>
      </c>
      <c r="G102" s="10"/>
      <c r="H102" s="13"/>
    </row>
    <row r="103" spans="1:8" x14ac:dyDescent="0.3">
      <c r="A103" s="19" t="s">
        <v>293</v>
      </c>
      <c r="B103" s="5" t="s">
        <v>267</v>
      </c>
      <c r="C103" s="3" t="s">
        <v>12</v>
      </c>
      <c r="D103" s="3">
        <v>1</v>
      </c>
      <c r="E103" s="14">
        <v>0</v>
      </c>
      <c r="F103" s="4">
        <f t="shared" ref="F103:F105" si="2">D103*E103</f>
        <v>0</v>
      </c>
      <c r="G103" s="10"/>
      <c r="H103" s="13"/>
    </row>
    <row r="104" spans="1:8" ht="28.8" outlineLevel="1" x14ac:dyDescent="0.3">
      <c r="A104" s="19" t="s">
        <v>294</v>
      </c>
      <c r="B104" s="5" t="s">
        <v>268</v>
      </c>
      <c r="C104" s="3" t="s">
        <v>12</v>
      </c>
      <c r="D104" s="3">
        <v>1</v>
      </c>
      <c r="E104" s="14">
        <v>0</v>
      </c>
      <c r="F104" s="4">
        <f t="shared" si="2"/>
        <v>0</v>
      </c>
      <c r="G104" s="10"/>
      <c r="H104" s="13"/>
    </row>
    <row r="105" spans="1:8" ht="28.8" outlineLevel="1" x14ac:dyDescent="0.3">
      <c r="A105" s="19" t="s">
        <v>295</v>
      </c>
      <c r="B105" s="5" t="s">
        <v>269</v>
      </c>
      <c r="C105" s="3" t="s">
        <v>12</v>
      </c>
      <c r="D105" s="3">
        <v>2</v>
      </c>
      <c r="E105" s="14">
        <v>0</v>
      </c>
      <c r="F105" s="4">
        <f t="shared" si="2"/>
        <v>0</v>
      </c>
      <c r="G105" s="10"/>
      <c r="H105" s="13"/>
    </row>
    <row r="106" spans="1:8" outlineLevel="1" x14ac:dyDescent="0.3">
      <c r="A106" s="20" t="s">
        <v>81</v>
      </c>
      <c r="B106" s="8" t="s">
        <v>33</v>
      </c>
      <c r="C106" s="7"/>
      <c r="D106" s="7"/>
      <c r="E106" s="4"/>
      <c r="F106" s="9">
        <f>SUM(F107:F111)</f>
        <v>0</v>
      </c>
      <c r="G106" s="16"/>
      <c r="H106" s="13"/>
    </row>
    <row r="107" spans="1:8" ht="72" x14ac:dyDescent="0.3">
      <c r="A107" s="19" t="s">
        <v>82</v>
      </c>
      <c r="B107" s="5" t="s">
        <v>358</v>
      </c>
      <c r="C107" s="3" t="s">
        <v>12</v>
      </c>
      <c r="D107" s="3">
        <v>1</v>
      </c>
      <c r="E107" s="14">
        <v>0</v>
      </c>
      <c r="F107" s="4">
        <f>D107*E107</f>
        <v>0</v>
      </c>
      <c r="G107" s="10"/>
      <c r="H107" s="13"/>
    </row>
    <row r="108" spans="1:8" outlineLevel="1" x14ac:dyDescent="0.3">
      <c r="A108" s="19" t="s">
        <v>83</v>
      </c>
      <c r="B108" s="5" t="s">
        <v>36</v>
      </c>
      <c r="C108" s="3" t="s">
        <v>12</v>
      </c>
      <c r="D108" s="3">
        <v>1</v>
      </c>
      <c r="E108" s="14">
        <v>0</v>
      </c>
      <c r="F108" s="4">
        <f>D108*E108</f>
        <v>0</v>
      </c>
      <c r="G108" s="10"/>
      <c r="H108" s="13"/>
    </row>
    <row r="109" spans="1:8" ht="57.6" outlineLevel="1" x14ac:dyDescent="0.3">
      <c r="A109" s="19" t="s">
        <v>84</v>
      </c>
      <c r="B109" s="5" t="s">
        <v>359</v>
      </c>
      <c r="C109" s="3" t="s">
        <v>12</v>
      </c>
      <c r="D109" s="3">
        <v>1</v>
      </c>
      <c r="E109" s="14">
        <v>0</v>
      </c>
      <c r="F109" s="4">
        <f>D109*E109</f>
        <v>0</v>
      </c>
      <c r="G109" s="5"/>
      <c r="H109" s="13"/>
    </row>
    <row r="110" spans="1:8" outlineLevel="1" x14ac:dyDescent="0.3">
      <c r="A110" s="19" t="s">
        <v>85</v>
      </c>
      <c r="B110" s="5" t="s">
        <v>360</v>
      </c>
      <c r="C110" s="3" t="s">
        <v>31</v>
      </c>
      <c r="D110" s="3">
        <v>1</v>
      </c>
      <c r="E110" s="14">
        <v>0</v>
      </c>
      <c r="F110" s="4">
        <f>D110*E110</f>
        <v>0</v>
      </c>
      <c r="G110" s="10"/>
      <c r="H110" s="15" t="s">
        <v>271</v>
      </c>
    </row>
    <row r="111" spans="1:8" ht="28.8" outlineLevel="1" x14ac:dyDescent="0.3">
      <c r="A111" s="19" t="s">
        <v>297</v>
      </c>
      <c r="B111" s="5" t="s">
        <v>272</v>
      </c>
      <c r="C111" s="3" t="s">
        <v>12</v>
      </c>
      <c r="D111" s="3">
        <v>1</v>
      </c>
      <c r="E111" s="14">
        <v>0</v>
      </c>
      <c r="F111" s="4">
        <f t="shared" ref="F111" si="3">D111*E111</f>
        <v>0</v>
      </c>
      <c r="G111" s="10"/>
      <c r="H111" s="15"/>
    </row>
    <row r="112" spans="1:8" outlineLevel="1" x14ac:dyDescent="0.3">
      <c r="A112" s="20" t="s">
        <v>86</v>
      </c>
      <c r="B112" s="8" t="s">
        <v>40</v>
      </c>
      <c r="C112" s="7"/>
      <c r="D112" s="7"/>
      <c r="E112" s="4"/>
      <c r="F112" s="9">
        <f>SUM(F113:F131)</f>
        <v>0</v>
      </c>
      <c r="G112" s="16"/>
      <c r="H112" s="13"/>
    </row>
    <row r="113" spans="1:8" outlineLevel="1" x14ac:dyDescent="0.3">
      <c r="A113" s="19" t="s">
        <v>87</v>
      </c>
      <c r="B113" s="5" t="s">
        <v>42</v>
      </c>
      <c r="C113" s="3" t="s">
        <v>31</v>
      </c>
      <c r="D113" s="3">
        <v>3</v>
      </c>
      <c r="E113" s="14">
        <v>0</v>
      </c>
      <c r="F113" s="4">
        <f t="shared" ref="F113:F131" si="4">D113*E113</f>
        <v>0</v>
      </c>
      <c r="G113" s="10"/>
      <c r="H113" s="13"/>
    </row>
    <row r="114" spans="1:8" ht="28.8" outlineLevel="1" x14ac:dyDescent="0.3">
      <c r="A114" s="19" t="s">
        <v>88</v>
      </c>
      <c r="B114" s="5" t="s">
        <v>273</v>
      </c>
      <c r="C114" s="3" t="s">
        <v>18</v>
      </c>
      <c r="D114" s="3">
        <v>70</v>
      </c>
      <c r="E114" s="14">
        <v>0</v>
      </c>
      <c r="F114" s="4">
        <f t="shared" si="4"/>
        <v>0</v>
      </c>
      <c r="G114" s="5"/>
      <c r="H114" s="13"/>
    </row>
    <row r="115" spans="1:8" ht="28.8" outlineLevel="1" x14ac:dyDescent="0.3">
      <c r="A115" s="19" t="s">
        <v>89</v>
      </c>
      <c r="B115" s="5" t="s">
        <v>349</v>
      </c>
      <c r="C115" s="3" t="s">
        <v>18</v>
      </c>
      <c r="D115" s="3">
        <v>30</v>
      </c>
      <c r="E115" s="14">
        <v>0</v>
      </c>
      <c r="F115" s="4">
        <f t="shared" si="4"/>
        <v>0</v>
      </c>
      <c r="G115" s="5"/>
      <c r="H115" s="13"/>
    </row>
    <row r="116" spans="1:8" ht="43.2" outlineLevel="1" x14ac:dyDescent="0.3">
      <c r="A116" s="19" t="s">
        <v>90</v>
      </c>
      <c r="B116" s="5" t="s">
        <v>361</v>
      </c>
      <c r="C116" s="3" t="s">
        <v>12</v>
      </c>
      <c r="D116" s="3">
        <v>1</v>
      </c>
      <c r="E116" s="14">
        <v>0</v>
      </c>
      <c r="F116" s="4">
        <f t="shared" si="4"/>
        <v>0</v>
      </c>
      <c r="G116" s="5"/>
      <c r="H116" s="15"/>
    </row>
    <row r="117" spans="1:8" ht="28.8" outlineLevel="1" x14ac:dyDescent="0.3">
      <c r="A117" s="19" t="s">
        <v>91</v>
      </c>
      <c r="B117" s="5" t="s">
        <v>47</v>
      </c>
      <c r="C117" s="3" t="s">
        <v>18</v>
      </c>
      <c r="D117" s="3">
        <v>1.5</v>
      </c>
      <c r="E117" s="14">
        <v>0</v>
      </c>
      <c r="F117" s="4">
        <f t="shared" si="4"/>
        <v>0</v>
      </c>
      <c r="G117" s="5"/>
      <c r="H117" s="15"/>
    </row>
    <row r="118" spans="1:8" ht="43.2" outlineLevel="1" x14ac:dyDescent="0.3">
      <c r="A118" s="19" t="s">
        <v>92</v>
      </c>
      <c r="B118" s="5" t="s">
        <v>277</v>
      </c>
      <c r="C118" s="3" t="s">
        <v>18</v>
      </c>
      <c r="D118" s="3">
        <v>2.5</v>
      </c>
      <c r="E118" s="14">
        <v>0</v>
      </c>
      <c r="F118" s="4">
        <f t="shared" si="4"/>
        <v>0</v>
      </c>
      <c r="G118" s="5"/>
      <c r="H118" s="15"/>
    </row>
    <row r="119" spans="1:8" ht="28.8" outlineLevel="1" x14ac:dyDescent="0.3">
      <c r="A119" s="19" t="s">
        <v>93</v>
      </c>
      <c r="B119" s="5" t="s">
        <v>49</v>
      </c>
      <c r="C119" s="3" t="s">
        <v>18</v>
      </c>
      <c r="D119" s="3">
        <v>145</v>
      </c>
      <c r="E119" s="14">
        <v>0</v>
      </c>
      <c r="F119" s="4">
        <f t="shared" si="4"/>
        <v>0</v>
      </c>
      <c r="G119" s="10"/>
      <c r="H119" s="15"/>
    </row>
    <row r="120" spans="1:8" ht="57.6" outlineLevel="1" x14ac:dyDescent="0.3">
      <c r="A120" s="19" t="s">
        <v>94</v>
      </c>
      <c r="B120" s="5" t="s">
        <v>51</v>
      </c>
      <c r="C120" s="3" t="s">
        <v>18</v>
      </c>
      <c r="D120" s="3">
        <v>22</v>
      </c>
      <c r="E120" s="14">
        <v>0</v>
      </c>
      <c r="F120" s="4">
        <f t="shared" si="4"/>
        <v>0</v>
      </c>
      <c r="G120" s="5"/>
      <c r="H120" s="13"/>
    </row>
    <row r="121" spans="1:8" ht="28.8" outlineLevel="1" x14ac:dyDescent="0.3">
      <c r="A121" s="19" t="s">
        <v>95</v>
      </c>
      <c r="B121" s="5" t="s">
        <v>53</v>
      </c>
      <c r="C121" s="3" t="s">
        <v>18</v>
      </c>
      <c r="D121" s="3">
        <v>23</v>
      </c>
      <c r="E121" s="14">
        <v>0</v>
      </c>
      <c r="F121" s="4">
        <f t="shared" si="4"/>
        <v>0</v>
      </c>
      <c r="G121" s="10"/>
      <c r="H121" s="15"/>
    </row>
    <row r="122" spans="1:8" ht="57.6" outlineLevel="1" x14ac:dyDescent="0.3">
      <c r="A122" s="19" t="s">
        <v>96</v>
      </c>
      <c r="B122" s="5" t="s">
        <v>55</v>
      </c>
      <c r="C122" s="3" t="s">
        <v>18</v>
      </c>
      <c r="D122" s="3">
        <v>11</v>
      </c>
      <c r="E122" s="14">
        <v>0</v>
      </c>
      <c r="F122" s="4">
        <f t="shared" si="4"/>
        <v>0</v>
      </c>
      <c r="G122" s="5"/>
      <c r="H122" s="13"/>
    </row>
    <row r="123" spans="1:8" ht="28.8" outlineLevel="1" x14ac:dyDescent="0.3">
      <c r="A123" s="19" t="s">
        <v>97</v>
      </c>
      <c r="B123" s="5" t="s">
        <v>279</v>
      </c>
      <c r="C123" s="3" t="s">
        <v>18</v>
      </c>
      <c r="D123" s="3">
        <v>11.5</v>
      </c>
      <c r="E123" s="14">
        <v>0</v>
      </c>
      <c r="F123" s="4">
        <f t="shared" si="4"/>
        <v>0</v>
      </c>
      <c r="G123" s="5"/>
      <c r="H123" s="15"/>
    </row>
    <row r="124" spans="1:8" ht="28.8" outlineLevel="1" x14ac:dyDescent="0.3">
      <c r="A124" s="19" t="s">
        <v>98</v>
      </c>
      <c r="B124" s="5" t="s">
        <v>362</v>
      </c>
      <c r="C124" s="3" t="s">
        <v>18</v>
      </c>
      <c r="D124" s="3">
        <v>104</v>
      </c>
      <c r="E124" s="14">
        <v>0</v>
      </c>
      <c r="F124" s="4">
        <f t="shared" si="4"/>
        <v>0</v>
      </c>
      <c r="G124" s="10"/>
      <c r="H124" s="15"/>
    </row>
    <row r="125" spans="1:8" ht="43.2" outlineLevel="1" x14ac:dyDescent="0.3">
      <c r="A125" s="19" t="s">
        <v>99</v>
      </c>
      <c r="B125" s="5" t="s">
        <v>60</v>
      </c>
      <c r="C125" s="3" t="s">
        <v>18</v>
      </c>
      <c r="D125" s="3">
        <v>39</v>
      </c>
      <c r="E125" s="14">
        <v>0</v>
      </c>
      <c r="F125" s="4">
        <f t="shared" si="4"/>
        <v>0</v>
      </c>
      <c r="G125" s="10"/>
      <c r="H125" s="13"/>
    </row>
    <row r="126" spans="1:8" ht="57.6" outlineLevel="1" x14ac:dyDescent="0.3">
      <c r="A126" s="19" t="s">
        <v>100</v>
      </c>
      <c r="B126" s="5" t="s">
        <v>62</v>
      </c>
      <c r="C126" s="3" t="s">
        <v>12</v>
      </c>
      <c r="D126" s="3">
        <v>3</v>
      </c>
      <c r="E126" s="14">
        <v>0</v>
      </c>
      <c r="F126" s="4">
        <f t="shared" si="4"/>
        <v>0</v>
      </c>
      <c r="G126" s="5"/>
      <c r="H126" s="13"/>
    </row>
    <row r="127" spans="1:8" ht="28.8" outlineLevel="1" x14ac:dyDescent="0.3">
      <c r="A127" s="19" t="s">
        <v>301</v>
      </c>
      <c r="B127" s="5" t="s">
        <v>64</v>
      </c>
      <c r="C127" s="3" t="s">
        <v>65</v>
      </c>
      <c r="D127" s="3">
        <v>33</v>
      </c>
      <c r="E127" s="14">
        <v>0</v>
      </c>
      <c r="F127" s="4">
        <f t="shared" si="4"/>
        <v>0</v>
      </c>
      <c r="G127" s="10"/>
      <c r="H127" s="13"/>
    </row>
    <row r="128" spans="1:8" ht="57.6" outlineLevel="1" x14ac:dyDescent="0.3">
      <c r="A128" s="19" t="s">
        <v>302</v>
      </c>
      <c r="B128" s="5" t="s">
        <v>67</v>
      </c>
      <c r="C128" s="3" t="s">
        <v>18</v>
      </c>
      <c r="D128" s="3">
        <v>16</v>
      </c>
      <c r="E128" s="14">
        <v>0</v>
      </c>
      <c r="F128" s="4">
        <f t="shared" si="4"/>
        <v>0</v>
      </c>
      <c r="G128" s="10"/>
      <c r="H128" s="15"/>
    </row>
    <row r="129" spans="1:8" outlineLevel="1" x14ac:dyDescent="0.3">
      <c r="A129" s="19" t="s">
        <v>303</v>
      </c>
      <c r="B129" s="5" t="s">
        <v>363</v>
      </c>
      <c r="C129" s="3" t="s">
        <v>12</v>
      </c>
      <c r="D129" s="3">
        <v>1</v>
      </c>
      <c r="E129" s="14">
        <v>0</v>
      </c>
      <c r="F129" s="4">
        <f t="shared" si="4"/>
        <v>0</v>
      </c>
      <c r="G129" s="10"/>
      <c r="H129" s="15"/>
    </row>
    <row r="130" spans="1:8" ht="43.2" outlineLevel="1" x14ac:dyDescent="0.3">
      <c r="A130" s="19" t="s">
        <v>304</v>
      </c>
      <c r="B130" s="5" t="s">
        <v>364</v>
      </c>
      <c r="C130" s="3" t="s">
        <v>12</v>
      </c>
      <c r="D130" s="3">
        <v>1</v>
      </c>
      <c r="E130" s="14">
        <v>0</v>
      </c>
      <c r="F130" s="4">
        <f t="shared" si="4"/>
        <v>0</v>
      </c>
      <c r="G130" s="10"/>
      <c r="H130" s="15"/>
    </row>
    <row r="131" spans="1:8" ht="28.8" outlineLevel="1" x14ac:dyDescent="0.3">
      <c r="A131" s="19" t="s">
        <v>365</v>
      </c>
      <c r="B131" s="5" t="s">
        <v>350</v>
      </c>
      <c r="C131" s="3" t="s">
        <v>12</v>
      </c>
      <c r="D131" s="3">
        <v>1</v>
      </c>
      <c r="E131" s="14">
        <v>0</v>
      </c>
      <c r="F131" s="4">
        <f t="shared" si="4"/>
        <v>0</v>
      </c>
      <c r="G131" s="10"/>
      <c r="H131" s="15"/>
    </row>
    <row r="132" spans="1:8" ht="28.8" x14ac:dyDescent="0.3">
      <c r="A132" s="54" t="s">
        <v>308</v>
      </c>
      <c r="B132" s="55"/>
      <c r="C132" s="55"/>
      <c r="D132" s="55"/>
      <c r="E132" s="55"/>
      <c r="F132" s="6">
        <f>F133+F144+F152+F158</f>
        <v>0</v>
      </c>
      <c r="G132" s="11"/>
      <c r="H132" s="2" t="s">
        <v>8</v>
      </c>
    </row>
    <row r="133" spans="1:8" outlineLevel="1" x14ac:dyDescent="0.3">
      <c r="A133" s="20" t="s">
        <v>9</v>
      </c>
      <c r="B133" s="7" t="s">
        <v>10</v>
      </c>
      <c r="C133" s="18"/>
      <c r="D133" s="18"/>
      <c r="E133" s="17"/>
      <c r="F133" s="9">
        <f>SUM(F134:F143)</f>
        <v>0</v>
      </c>
      <c r="G133" s="16"/>
      <c r="H133" s="11"/>
    </row>
    <row r="134" spans="1:8" ht="43.2" outlineLevel="1" x14ac:dyDescent="0.3">
      <c r="A134" s="19" t="s">
        <v>11</v>
      </c>
      <c r="B134" s="34" t="s">
        <v>257</v>
      </c>
      <c r="C134" s="3" t="s">
        <v>12</v>
      </c>
      <c r="D134" s="3">
        <v>1</v>
      </c>
      <c r="E134" s="14">
        <v>0</v>
      </c>
      <c r="F134" s="4">
        <f>D134*E134</f>
        <v>0</v>
      </c>
      <c r="G134" s="10"/>
      <c r="H134" s="10"/>
    </row>
    <row r="135" spans="1:8" outlineLevel="1" x14ac:dyDescent="0.3">
      <c r="A135" s="19" t="s">
        <v>13</v>
      </c>
      <c r="B135" s="5" t="s">
        <v>255</v>
      </c>
      <c r="C135" s="3" t="s">
        <v>12</v>
      </c>
      <c r="D135" s="3">
        <v>1</v>
      </c>
      <c r="E135" s="14">
        <v>0</v>
      </c>
      <c r="F135" s="4">
        <f t="shared" ref="F135:F176" si="5">D135*E135</f>
        <v>0</v>
      </c>
      <c r="G135" s="10"/>
      <c r="H135" s="13"/>
    </row>
    <row r="136" spans="1:8" ht="28.8" outlineLevel="1" x14ac:dyDescent="0.3">
      <c r="A136" s="19" t="s">
        <v>15</v>
      </c>
      <c r="B136" s="5" t="s">
        <v>16</v>
      </c>
      <c r="C136" s="3" t="s">
        <v>12</v>
      </c>
      <c r="D136" s="3">
        <v>3</v>
      </c>
      <c r="E136" s="14">
        <v>0</v>
      </c>
      <c r="F136" s="4">
        <f t="shared" si="5"/>
        <v>0</v>
      </c>
      <c r="G136" s="10"/>
      <c r="H136" s="13"/>
    </row>
    <row r="137" spans="1:8" outlineLevel="1" x14ac:dyDescent="0.3">
      <c r="A137" s="19" t="s">
        <v>17</v>
      </c>
      <c r="B137" s="5" t="s">
        <v>258</v>
      </c>
      <c r="C137" s="3" t="s">
        <v>12</v>
      </c>
      <c r="D137" s="3">
        <v>1</v>
      </c>
      <c r="E137" s="14">
        <v>0</v>
      </c>
      <c r="F137" s="4">
        <f t="shared" si="5"/>
        <v>0</v>
      </c>
      <c r="G137" s="10"/>
      <c r="H137" s="13"/>
    </row>
    <row r="138" spans="1:8" ht="28.8" outlineLevel="1" x14ac:dyDescent="0.3">
      <c r="A138" s="19" t="s">
        <v>19</v>
      </c>
      <c r="B138" s="5" t="s">
        <v>367</v>
      </c>
      <c r="C138" s="3" t="s">
        <v>18</v>
      </c>
      <c r="D138" s="3">
        <v>2</v>
      </c>
      <c r="E138" s="14">
        <v>0</v>
      </c>
      <c r="F138" s="4">
        <f t="shared" si="5"/>
        <v>0</v>
      </c>
      <c r="G138" s="10"/>
      <c r="H138" s="13"/>
    </row>
    <row r="139" spans="1:8" outlineLevel="1" x14ac:dyDescent="0.3">
      <c r="A139" s="19" t="s">
        <v>20</v>
      </c>
      <c r="B139" s="5" t="s">
        <v>259</v>
      </c>
      <c r="C139" s="3" t="s">
        <v>12</v>
      </c>
      <c r="D139" s="3">
        <v>1</v>
      </c>
      <c r="E139" s="14">
        <v>0</v>
      </c>
      <c r="F139" s="4">
        <f t="shared" si="5"/>
        <v>0</v>
      </c>
      <c r="G139" s="10"/>
      <c r="H139" s="13"/>
    </row>
    <row r="140" spans="1:8" ht="28.8" outlineLevel="1" x14ac:dyDescent="0.3">
      <c r="A140" s="19" t="s">
        <v>250</v>
      </c>
      <c r="B140" s="5" t="s">
        <v>260</v>
      </c>
      <c r="C140" s="3" t="s">
        <v>18</v>
      </c>
      <c r="D140" s="3">
        <v>29</v>
      </c>
      <c r="E140" s="14">
        <v>0</v>
      </c>
      <c r="F140" s="4">
        <f t="shared" si="5"/>
        <v>0</v>
      </c>
      <c r="G140" s="10"/>
      <c r="H140" s="13"/>
    </row>
    <row r="141" spans="1:8" outlineLevel="1" x14ac:dyDescent="0.3">
      <c r="A141" s="19" t="s">
        <v>252</v>
      </c>
      <c r="B141" s="5" t="s">
        <v>261</v>
      </c>
      <c r="C141" s="3" t="s">
        <v>12</v>
      </c>
      <c r="D141" s="3">
        <v>1</v>
      </c>
      <c r="E141" s="14">
        <v>0</v>
      </c>
      <c r="F141" s="4">
        <f t="shared" si="5"/>
        <v>0</v>
      </c>
      <c r="G141" s="10"/>
      <c r="H141" s="13"/>
    </row>
    <row r="142" spans="1:8" ht="28.8" outlineLevel="1" x14ac:dyDescent="0.3">
      <c r="A142" s="19" t="s">
        <v>262</v>
      </c>
      <c r="B142" s="5" t="s">
        <v>263</v>
      </c>
      <c r="C142" s="3" t="s">
        <v>12</v>
      </c>
      <c r="D142" s="3">
        <v>1</v>
      </c>
      <c r="E142" s="14">
        <v>0</v>
      </c>
      <c r="F142" s="4">
        <f t="shared" si="5"/>
        <v>0</v>
      </c>
      <c r="G142" s="10"/>
      <c r="H142" s="13"/>
    </row>
    <row r="143" spans="1:8" ht="28.8" outlineLevel="1" x14ac:dyDescent="0.3">
      <c r="A143" s="19" t="s">
        <v>264</v>
      </c>
      <c r="B143" s="5" t="s">
        <v>265</v>
      </c>
      <c r="C143" s="3" t="s">
        <v>18</v>
      </c>
      <c r="D143" s="3">
        <v>16</v>
      </c>
      <c r="F143" s="4">
        <f>D143*E113</f>
        <v>0</v>
      </c>
      <c r="G143" s="10"/>
      <c r="H143" s="13"/>
    </row>
    <row r="144" spans="1:8" outlineLevel="1" x14ac:dyDescent="0.3">
      <c r="A144" s="20" t="s">
        <v>22</v>
      </c>
      <c r="B144" s="8" t="s">
        <v>23</v>
      </c>
      <c r="C144" s="7"/>
      <c r="D144" s="7"/>
      <c r="E144" s="4"/>
      <c r="F144" s="9">
        <f>SUM(F145:F151)</f>
        <v>0</v>
      </c>
      <c r="G144" s="16"/>
      <c r="H144" s="13"/>
    </row>
    <row r="145" spans="1:8" ht="57.6" outlineLevel="1" x14ac:dyDescent="0.3">
      <c r="A145" s="19" t="s">
        <v>24</v>
      </c>
      <c r="B145" s="5" t="s">
        <v>266</v>
      </c>
      <c r="C145" s="3" t="s">
        <v>12</v>
      </c>
      <c r="D145" s="3">
        <v>1</v>
      </c>
      <c r="E145" s="14">
        <v>0</v>
      </c>
      <c r="F145" s="4">
        <f t="shared" si="5"/>
        <v>0</v>
      </c>
      <c r="G145" s="10"/>
      <c r="H145" s="13"/>
    </row>
    <row r="146" spans="1:8" outlineLevel="1" x14ac:dyDescent="0.3">
      <c r="A146" s="19" t="s">
        <v>25</v>
      </c>
      <c r="B146" s="5" t="s">
        <v>26</v>
      </c>
      <c r="C146" s="3" t="s">
        <v>12</v>
      </c>
      <c r="D146" s="3">
        <v>1</v>
      </c>
      <c r="E146" s="14">
        <v>0</v>
      </c>
      <c r="F146" s="4">
        <f t="shared" si="5"/>
        <v>0</v>
      </c>
      <c r="G146" s="10"/>
      <c r="H146" s="13"/>
    </row>
    <row r="147" spans="1:8" ht="28.8" outlineLevel="1" x14ac:dyDescent="0.3">
      <c r="A147" s="19" t="s">
        <v>27</v>
      </c>
      <c r="B147" s="5" t="s">
        <v>28</v>
      </c>
      <c r="C147" s="3" t="s">
        <v>12</v>
      </c>
      <c r="D147" s="3">
        <v>1</v>
      </c>
      <c r="E147" s="14">
        <v>0</v>
      </c>
      <c r="F147" s="4">
        <f t="shared" si="5"/>
        <v>0</v>
      </c>
      <c r="G147" s="10"/>
      <c r="H147" s="13"/>
    </row>
    <row r="148" spans="1:8" ht="28.8" outlineLevel="1" x14ac:dyDescent="0.3">
      <c r="A148" s="19" t="s">
        <v>29</v>
      </c>
      <c r="B148" s="5" t="s">
        <v>30</v>
      </c>
      <c r="C148" s="3" t="s">
        <v>31</v>
      </c>
      <c r="D148" s="3">
        <v>10</v>
      </c>
      <c r="E148" s="14">
        <v>0</v>
      </c>
      <c r="F148" s="4">
        <f t="shared" si="5"/>
        <v>0</v>
      </c>
      <c r="G148" s="10"/>
      <c r="H148" s="13"/>
    </row>
    <row r="149" spans="1:8" outlineLevel="1" x14ac:dyDescent="0.3">
      <c r="A149" s="19" t="s">
        <v>114</v>
      </c>
      <c r="B149" s="5" t="s">
        <v>267</v>
      </c>
      <c r="C149" s="3" t="s">
        <v>12</v>
      </c>
      <c r="D149" s="3">
        <v>1</v>
      </c>
      <c r="E149" s="14">
        <v>0</v>
      </c>
      <c r="F149" s="4">
        <f t="shared" si="5"/>
        <v>0</v>
      </c>
      <c r="G149" s="10"/>
      <c r="H149" s="13"/>
    </row>
    <row r="150" spans="1:8" ht="28.8" outlineLevel="1" x14ac:dyDescent="0.3">
      <c r="A150" s="19" t="s">
        <v>116</v>
      </c>
      <c r="B150" s="5" t="s">
        <v>268</v>
      </c>
      <c r="C150" s="3" t="s">
        <v>12</v>
      </c>
      <c r="D150" s="3">
        <v>1</v>
      </c>
      <c r="E150" s="14">
        <v>0</v>
      </c>
      <c r="F150" s="4">
        <f t="shared" si="5"/>
        <v>0</v>
      </c>
      <c r="G150" s="10"/>
      <c r="H150" s="13"/>
    </row>
    <row r="151" spans="1:8" ht="28.8" outlineLevel="1" x14ac:dyDescent="0.3">
      <c r="A151" s="19" t="s">
        <v>118</v>
      </c>
      <c r="B151" s="5" t="s">
        <v>269</v>
      </c>
      <c r="C151" s="3" t="s">
        <v>12</v>
      </c>
      <c r="D151" s="3">
        <v>2</v>
      </c>
      <c r="E151" s="14">
        <v>0</v>
      </c>
      <c r="F151" s="4">
        <f t="shared" si="5"/>
        <v>0</v>
      </c>
      <c r="G151" s="10"/>
      <c r="H151" s="13"/>
    </row>
    <row r="152" spans="1:8" outlineLevel="1" x14ac:dyDescent="0.3">
      <c r="A152" s="20" t="s">
        <v>32</v>
      </c>
      <c r="B152" s="8" t="s">
        <v>33</v>
      </c>
      <c r="C152" s="7"/>
      <c r="D152" s="7"/>
      <c r="E152" s="4"/>
      <c r="F152" s="9">
        <f>SUM(F153:F157)</f>
        <v>0</v>
      </c>
      <c r="G152" s="16"/>
      <c r="H152" s="13"/>
    </row>
    <row r="153" spans="1:8" ht="57.6" x14ac:dyDescent="0.3">
      <c r="A153" s="19" t="s">
        <v>34</v>
      </c>
      <c r="B153" s="5" t="s">
        <v>346</v>
      </c>
      <c r="C153" s="3" t="s">
        <v>12</v>
      </c>
      <c r="D153" s="3">
        <v>1</v>
      </c>
      <c r="E153" s="14">
        <v>0</v>
      </c>
      <c r="F153" s="4">
        <f t="shared" si="5"/>
        <v>0</v>
      </c>
      <c r="G153" s="10"/>
      <c r="H153" s="13"/>
    </row>
    <row r="154" spans="1:8" outlineLevel="1" x14ac:dyDescent="0.3">
      <c r="A154" s="19" t="s">
        <v>35</v>
      </c>
      <c r="B154" s="5" t="s">
        <v>36</v>
      </c>
      <c r="C154" s="3" t="s">
        <v>12</v>
      </c>
      <c r="D154" s="3">
        <v>1</v>
      </c>
      <c r="E154" s="14">
        <v>0</v>
      </c>
      <c r="F154" s="4">
        <f t="shared" si="5"/>
        <v>0</v>
      </c>
      <c r="G154" s="10"/>
      <c r="H154" s="13"/>
    </row>
    <row r="155" spans="1:8" ht="57.6" outlineLevel="1" x14ac:dyDescent="0.3">
      <c r="A155" s="19" t="s">
        <v>37</v>
      </c>
      <c r="B155" s="5" t="s">
        <v>270</v>
      </c>
      <c r="C155" s="3" t="s">
        <v>12</v>
      </c>
      <c r="D155" s="3">
        <v>1</v>
      </c>
      <c r="E155" s="14">
        <v>0</v>
      </c>
      <c r="F155" s="4">
        <f t="shared" si="5"/>
        <v>0</v>
      </c>
      <c r="G155" s="5"/>
      <c r="H155" s="13"/>
    </row>
    <row r="156" spans="1:8" outlineLevel="1" x14ac:dyDescent="0.3">
      <c r="A156" s="19" t="s">
        <v>38</v>
      </c>
      <c r="B156" s="5" t="s">
        <v>254</v>
      </c>
      <c r="C156" s="3" t="s">
        <v>31</v>
      </c>
      <c r="D156" s="3">
        <v>1</v>
      </c>
      <c r="E156" s="14">
        <v>0</v>
      </c>
      <c r="F156" s="4">
        <f t="shared" si="5"/>
        <v>0</v>
      </c>
      <c r="G156" s="10"/>
      <c r="H156" s="15" t="s">
        <v>271</v>
      </c>
    </row>
    <row r="157" spans="1:8" ht="28.8" outlineLevel="1" x14ac:dyDescent="0.3">
      <c r="A157" s="19" t="s">
        <v>127</v>
      </c>
      <c r="B157" s="5" t="s">
        <v>272</v>
      </c>
      <c r="C157" s="3" t="s">
        <v>12</v>
      </c>
      <c r="D157" s="3">
        <v>1</v>
      </c>
      <c r="E157" s="14">
        <v>0</v>
      </c>
      <c r="F157" s="4">
        <f>D157*E157</f>
        <v>0</v>
      </c>
      <c r="G157" s="10"/>
      <c r="H157" s="15"/>
    </row>
    <row r="158" spans="1:8" outlineLevel="1" x14ac:dyDescent="0.3">
      <c r="A158" s="20" t="s">
        <v>39</v>
      </c>
      <c r="B158" s="8" t="s">
        <v>40</v>
      </c>
      <c r="C158" s="7"/>
      <c r="D158" s="7"/>
      <c r="E158" s="4"/>
      <c r="F158" s="9">
        <f>SUM(F159:F176)</f>
        <v>0</v>
      </c>
      <c r="G158" s="16"/>
      <c r="H158" s="13"/>
    </row>
    <row r="159" spans="1:8" outlineLevel="1" x14ac:dyDescent="0.3">
      <c r="A159" s="19" t="s">
        <v>41</v>
      </c>
      <c r="B159" s="5" t="s">
        <v>42</v>
      </c>
      <c r="C159" s="3" t="s">
        <v>31</v>
      </c>
      <c r="D159" s="3">
        <v>3</v>
      </c>
      <c r="E159" s="14">
        <v>0</v>
      </c>
      <c r="F159" s="4">
        <f t="shared" si="5"/>
        <v>0</v>
      </c>
      <c r="G159" s="10"/>
      <c r="H159" s="13"/>
    </row>
    <row r="160" spans="1:8" ht="28.8" outlineLevel="1" x14ac:dyDescent="0.3">
      <c r="A160" s="19" t="s">
        <v>43</v>
      </c>
      <c r="B160" s="5" t="s">
        <v>273</v>
      </c>
      <c r="C160" s="3" t="s">
        <v>18</v>
      </c>
      <c r="D160" s="3">
        <v>40</v>
      </c>
      <c r="E160" s="14">
        <v>0</v>
      </c>
      <c r="F160" s="4">
        <f t="shared" si="5"/>
        <v>0</v>
      </c>
      <c r="G160" s="10"/>
      <c r="H160" s="13"/>
    </row>
    <row r="161" spans="1:8" ht="28.8" outlineLevel="1" x14ac:dyDescent="0.3">
      <c r="A161" s="19" t="s">
        <v>44</v>
      </c>
      <c r="B161" s="5" t="s">
        <v>274</v>
      </c>
      <c r="C161" s="3" t="s">
        <v>18</v>
      </c>
      <c r="D161" s="3">
        <v>20</v>
      </c>
      <c r="E161" s="14">
        <v>0</v>
      </c>
      <c r="F161" s="4">
        <f t="shared" si="5"/>
        <v>0</v>
      </c>
      <c r="G161" s="5"/>
      <c r="H161" s="13"/>
    </row>
    <row r="162" spans="1:8" ht="43.2" outlineLevel="1" x14ac:dyDescent="0.3">
      <c r="A162" s="19" t="s">
        <v>46</v>
      </c>
      <c r="B162" s="5" t="s">
        <v>275</v>
      </c>
      <c r="C162" s="3" t="s">
        <v>18</v>
      </c>
      <c r="D162" s="3">
        <v>1</v>
      </c>
      <c r="E162" s="14">
        <v>0</v>
      </c>
      <c r="F162" s="4">
        <f t="shared" si="5"/>
        <v>0</v>
      </c>
      <c r="G162" s="5"/>
      <c r="H162" s="13"/>
    </row>
    <row r="163" spans="1:8" ht="28.8" outlineLevel="1" x14ac:dyDescent="0.3">
      <c r="A163" s="19" t="s">
        <v>48</v>
      </c>
      <c r="B163" s="5" t="s">
        <v>276</v>
      </c>
      <c r="C163" s="3" t="s">
        <v>12</v>
      </c>
      <c r="D163" s="3">
        <v>1</v>
      </c>
      <c r="E163" s="14">
        <v>0</v>
      </c>
      <c r="F163" s="4">
        <f>D163*E163</f>
        <v>0</v>
      </c>
      <c r="G163" s="5"/>
      <c r="H163" s="15"/>
    </row>
    <row r="164" spans="1:8" ht="43.2" x14ac:dyDescent="0.3">
      <c r="A164" s="19" t="s">
        <v>50</v>
      </c>
      <c r="B164" s="5" t="s">
        <v>277</v>
      </c>
      <c r="C164" s="3" t="s">
        <v>12</v>
      </c>
      <c r="D164" s="3">
        <v>1</v>
      </c>
      <c r="E164" s="14">
        <v>0</v>
      </c>
      <c r="F164" s="4">
        <f t="shared" si="5"/>
        <v>0</v>
      </c>
      <c r="G164" s="5"/>
      <c r="H164" s="15"/>
    </row>
    <row r="165" spans="1:8" ht="28.8" x14ac:dyDescent="0.3">
      <c r="A165" s="19" t="s">
        <v>52</v>
      </c>
      <c r="B165" s="5" t="s">
        <v>49</v>
      </c>
      <c r="C165" s="3" t="s">
        <v>18</v>
      </c>
      <c r="D165" s="3">
        <v>115</v>
      </c>
      <c r="E165" s="14">
        <v>0</v>
      </c>
      <c r="F165" s="4">
        <f t="shared" si="5"/>
        <v>0</v>
      </c>
      <c r="G165" s="10"/>
      <c r="H165" s="15"/>
    </row>
    <row r="166" spans="1:8" ht="28.8" outlineLevel="1" x14ac:dyDescent="0.3">
      <c r="A166" s="19" t="s">
        <v>54</v>
      </c>
      <c r="B166" s="5" t="s">
        <v>278</v>
      </c>
      <c r="C166" s="3" t="s">
        <v>65</v>
      </c>
      <c r="D166" s="3">
        <v>10</v>
      </c>
      <c r="E166" s="14">
        <v>0</v>
      </c>
      <c r="F166" s="4">
        <f t="shared" si="5"/>
        <v>0</v>
      </c>
      <c r="G166" s="10"/>
      <c r="H166" s="15"/>
    </row>
    <row r="167" spans="1:8" ht="57.6" x14ac:dyDescent="0.3">
      <c r="A167" s="19" t="s">
        <v>56</v>
      </c>
      <c r="B167" s="5" t="s">
        <v>51</v>
      </c>
      <c r="C167" s="3" t="s">
        <v>18</v>
      </c>
      <c r="D167" s="3">
        <v>18</v>
      </c>
      <c r="E167" s="14">
        <v>0</v>
      </c>
      <c r="F167" s="4">
        <f t="shared" si="5"/>
        <v>0</v>
      </c>
      <c r="G167" s="5"/>
      <c r="H167" s="13"/>
    </row>
    <row r="168" spans="1:8" ht="28.8" outlineLevel="1" x14ac:dyDescent="0.3">
      <c r="A168" s="19" t="s">
        <v>57</v>
      </c>
      <c r="B168" s="5" t="s">
        <v>53</v>
      </c>
      <c r="C168" s="3" t="s">
        <v>18</v>
      </c>
      <c r="D168" s="3">
        <v>18</v>
      </c>
      <c r="E168" s="14">
        <v>0</v>
      </c>
      <c r="F168" s="4">
        <f t="shared" si="5"/>
        <v>0</v>
      </c>
      <c r="G168" s="10"/>
      <c r="H168" s="15"/>
    </row>
    <row r="169" spans="1:8" ht="57.6" outlineLevel="1" x14ac:dyDescent="0.3">
      <c r="A169" s="19" t="s">
        <v>59</v>
      </c>
      <c r="B169" s="5" t="s">
        <v>55</v>
      </c>
      <c r="C169" s="3" t="s">
        <v>18</v>
      </c>
      <c r="D169" s="3">
        <v>15</v>
      </c>
      <c r="E169" s="14">
        <v>0</v>
      </c>
      <c r="F169" s="4">
        <f t="shared" si="5"/>
        <v>0</v>
      </c>
      <c r="G169" s="5"/>
      <c r="H169" s="13"/>
    </row>
    <row r="170" spans="1:8" ht="28.8" outlineLevel="1" x14ac:dyDescent="0.3">
      <c r="A170" s="19" t="s">
        <v>61</v>
      </c>
      <c r="B170" s="5" t="s">
        <v>279</v>
      </c>
      <c r="C170" s="3" t="s">
        <v>18</v>
      </c>
      <c r="D170" s="3">
        <v>15</v>
      </c>
      <c r="E170" s="14">
        <v>0</v>
      </c>
      <c r="F170" s="4">
        <f t="shared" si="5"/>
        <v>0</v>
      </c>
      <c r="G170" s="5"/>
      <c r="H170" s="15"/>
    </row>
    <row r="171" spans="1:8" ht="43.2" x14ac:dyDescent="0.3">
      <c r="A171" s="19" t="s">
        <v>63</v>
      </c>
      <c r="B171" s="5" t="s">
        <v>58</v>
      </c>
      <c r="C171" s="3" t="s">
        <v>18</v>
      </c>
      <c r="D171" s="3">
        <v>82</v>
      </c>
      <c r="E171" s="14">
        <v>0</v>
      </c>
      <c r="F171" s="4">
        <f t="shared" si="5"/>
        <v>0</v>
      </c>
      <c r="G171" s="10"/>
      <c r="H171" s="15"/>
    </row>
    <row r="172" spans="1:8" ht="43.2" outlineLevel="1" x14ac:dyDescent="0.3">
      <c r="A172" s="19" t="s">
        <v>66</v>
      </c>
      <c r="B172" s="5" t="s">
        <v>60</v>
      </c>
      <c r="C172" s="3" t="s">
        <v>18</v>
      </c>
      <c r="D172" s="3">
        <v>32</v>
      </c>
      <c r="E172" s="14">
        <v>0</v>
      </c>
      <c r="F172" s="4">
        <f t="shared" si="5"/>
        <v>0</v>
      </c>
      <c r="G172" s="10"/>
      <c r="H172" s="13"/>
    </row>
    <row r="173" spans="1:8" ht="57.6" outlineLevel="1" x14ac:dyDescent="0.3">
      <c r="A173" s="19" t="s">
        <v>280</v>
      </c>
      <c r="B173" s="5" t="s">
        <v>62</v>
      </c>
      <c r="C173" s="3" t="s">
        <v>12</v>
      </c>
      <c r="D173" s="3">
        <v>2</v>
      </c>
      <c r="E173" s="14">
        <v>0</v>
      </c>
      <c r="F173" s="4">
        <f t="shared" si="5"/>
        <v>0</v>
      </c>
      <c r="G173" s="5"/>
      <c r="H173" s="13"/>
    </row>
    <row r="174" spans="1:8" ht="28.8" outlineLevel="1" x14ac:dyDescent="0.3">
      <c r="A174" s="19" t="s">
        <v>281</v>
      </c>
      <c r="B174" s="5" t="s">
        <v>64</v>
      </c>
      <c r="C174" s="3" t="s">
        <v>65</v>
      </c>
      <c r="D174" s="3">
        <v>25</v>
      </c>
      <c r="E174" s="14">
        <v>0</v>
      </c>
      <c r="F174" s="4">
        <f>D174*E174</f>
        <v>0</v>
      </c>
      <c r="G174" s="10"/>
      <c r="H174" s="13"/>
    </row>
    <row r="175" spans="1:8" ht="57.6" x14ac:dyDescent="0.3">
      <c r="A175" s="21" t="s">
        <v>282</v>
      </c>
      <c r="B175" s="5" t="s">
        <v>67</v>
      </c>
      <c r="C175" s="3" t="s">
        <v>18</v>
      </c>
      <c r="D175" s="3">
        <v>18</v>
      </c>
      <c r="E175" s="14">
        <v>0</v>
      </c>
      <c r="F175" s="4">
        <f t="shared" si="5"/>
        <v>0</v>
      </c>
      <c r="G175" s="10"/>
      <c r="H175" s="15"/>
    </row>
    <row r="176" spans="1:8" ht="28.8" outlineLevel="1" x14ac:dyDescent="0.3">
      <c r="A176" s="21" t="s">
        <v>283</v>
      </c>
      <c r="B176" s="5" t="s">
        <v>284</v>
      </c>
      <c r="C176" s="3" t="s">
        <v>12</v>
      </c>
      <c r="D176" s="3">
        <v>2</v>
      </c>
      <c r="E176" s="14">
        <v>0</v>
      </c>
      <c r="F176" s="4">
        <f t="shared" si="5"/>
        <v>0</v>
      </c>
      <c r="G176" s="10"/>
      <c r="H176" s="15"/>
    </row>
    <row r="177" spans="1:8" outlineLevel="1" x14ac:dyDescent="0.3">
      <c r="A177" s="54" t="s">
        <v>309</v>
      </c>
      <c r="B177" s="55"/>
      <c r="C177" s="55"/>
      <c r="D177" s="55"/>
      <c r="E177" s="55"/>
      <c r="F177" s="6">
        <f>F178+F187+F195+F201</f>
        <v>0</v>
      </c>
      <c r="G177" s="11"/>
      <c r="H177" s="15"/>
    </row>
    <row r="178" spans="1:8" ht="32.4" customHeight="1" outlineLevel="1" x14ac:dyDescent="0.3">
      <c r="A178" s="20" t="s">
        <v>69</v>
      </c>
      <c r="B178" s="7" t="s">
        <v>10</v>
      </c>
      <c r="C178" s="18"/>
      <c r="D178" s="18"/>
      <c r="E178" s="18"/>
      <c r="F178" s="9">
        <f>SUM(F179:F186)</f>
        <v>0</v>
      </c>
      <c r="G178" s="16"/>
      <c r="H178" s="11"/>
    </row>
    <row r="179" spans="1:8" ht="43.2" outlineLevel="1" x14ac:dyDescent="0.3">
      <c r="A179" s="19" t="s">
        <v>70</v>
      </c>
      <c r="B179" s="5" t="s">
        <v>285</v>
      </c>
      <c r="C179" s="3" t="s">
        <v>12</v>
      </c>
      <c r="D179" s="3">
        <v>1</v>
      </c>
      <c r="E179" s="14">
        <v>0</v>
      </c>
      <c r="F179" s="4">
        <f t="shared" ref="F179:F186" si="6">D179*E179</f>
        <v>0</v>
      </c>
      <c r="G179" s="10"/>
      <c r="H179" s="10"/>
    </row>
    <row r="180" spans="1:8" outlineLevel="1" x14ac:dyDescent="0.3">
      <c r="A180" s="19" t="s">
        <v>71</v>
      </c>
      <c r="B180" s="5" t="s">
        <v>255</v>
      </c>
      <c r="C180" s="3" t="s">
        <v>12</v>
      </c>
      <c r="D180" s="3">
        <v>1</v>
      </c>
      <c r="E180" s="14">
        <v>0</v>
      </c>
      <c r="F180" s="4">
        <f t="shared" si="6"/>
        <v>0</v>
      </c>
      <c r="G180" s="10"/>
      <c r="H180" s="13"/>
    </row>
    <row r="181" spans="1:8" outlineLevel="1" x14ac:dyDescent="0.3">
      <c r="A181" s="19" t="s">
        <v>72</v>
      </c>
      <c r="B181" s="5" t="s">
        <v>286</v>
      </c>
      <c r="C181" s="3" t="s">
        <v>12</v>
      </c>
      <c r="D181" s="3">
        <v>1</v>
      </c>
      <c r="E181" s="14">
        <v>0</v>
      </c>
      <c r="F181" s="4">
        <f t="shared" si="6"/>
        <v>0</v>
      </c>
      <c r="G181" s="10"/>
      <c r="H181" s="13"/>
    </row>
    <row r="182" spans="1:8" ht="28.8" outlineLevel="1" x14ac:dyDescent="0.3">
      <c r="A182" s="19" t="s">
        <v>73</v>
      </c>
      <c r="B182" s="5" t="s">
        <v>287</v>
      </c>
      <c r="C182" s="3" t="s">
        <v>12</v>
      </c>
      <c r="D182" s="3">
        <v>4</v>
      </c>
      <c r="E182" s="14">
        <v>0</v>
      </c>
      <c r="F182" s="4">
        <f t="shared" si="6"/>
        <v>0</v>
      </c>
      <c r="G182" s="10"/>
      <c r="H182" s="13"/>
    </row>
    <row r="183" spans="1:8" ht="15" customHeight="1" outlineLevel="1" x14ac:dyDescent="0.3">
      <c r="A183" s="19" t="s">
        <v>74</v>
      </c>
      <c r="B183" s="5" t="s">
        <v>258</v>
      </c>
      <c r="C183" s="3" t="s">
        <v>12</v>
      </c>
      <c r="D183" s="3">
        <v>1</v>
      </c>
      <c r="E183" s="14">
        <v>0</v>
      </c>
      <c r="F183" s="4">
        <f t="shared" si="6"/>
        <v>0</v>
      </c>
      <c r="G183" s="10"/>
      <c r="H183" s="13"/>
    </row>
    <row r="184" spans="1:8" outlineLevel="1" x14ac:dyDescent="0.3">
      <c r="A184" s="19" t="s">
        <v>75</v>
      </c>
      <c r="B184" s="5" t="s">
        <v>288</v>
      </c>
      <c r="C184" s="3" t="s">
        <v>12</v>
      </c>
      <c r="D184" s="3">
        <v>1</v>
      </c>
      <c r="E184" s="14">
        <v>0</v>
      </c>
      <c r="F184" s="4">
        <f t="shared" si="6"/>
        <v>0</v>
      </c>
      <c r="G184" s="10"/>
      <c r="H184" s="13"/>
    </row>
    <row r="185" spans="1:8" ht="28.8" outlineLevel="1" x14ac:dyDescent="0.3">
      <c r="A185" s="19" t="s">
        <v>289</v>
      </c>
      <c r="B185" s="5" t="s">
        <v>263</v>
      </c>
      <c r="C185" s="3" t="s">
        <v>12</v>
      </c>
      <c r="D185" s="3">
        <v>1</v>
      </c>
      <c r="E185" s="14">
        <v>0</v>
      </c>
      <c r="F185" s="4">
        <f t="shared" si="6"/>
        <v>0</v>
      </c>
      <c r="G185" s="10"/>
      <c r="H185" s="13"/>
    </row>
    <row r="186" spans="1:8" ht="28.8" outlineLevel="1" x14ac:dyDescent="0.3">
      <c r="A186" s="19" t="s">
        <v>290</v>
      </c>
      <c r="B186" s="5" t="s">
        <v>291</v>
      </c>
      <c r="C186" s="3" t="s">
        <v>18</v>
      </c>
      <c r="D186" s="3">
        <v>40</v>
      </c>
      <c r="E186" s="14">
        <v>0</v>
      </c>
      <c r="F186" s="4">
        <f t="shared" si="6"/>
        <v>0</v>
      </c>
      <c r="G186" s="10"/>
      <c r="H186" s="13"/>
    </row>
    <row r="187" spans="1:8" outlineLevel="1" x14ac:dyDescent="0.3">
      <c r="A187" s="20" t="s">
        <v>76</v>
      </c>
      <c r="B187" s="8" t="s">
        <v>23</v>
      </c>
      <c r="C187" s="7"/>
      <c r="D187" s="7"/>
      <c r="E187" s="4"/>
      <c r="F187" s="9">
        <f>SUM(F188:F194)</f>
        <v>0</v>
      </c>
      <c r="G187" s="16"/>
      <c r="H187" s="13"/>
    </row>
    <row r="188" spans="1:8" ht="57.6" outlineLevel="1" x14ac:dyDescent="0.3">
      <c r="A188" s="19" t="s">
        <v>77</v>
      </c>
      <c r="B188" s="5" t="s">
        <v>292</v>
      </c>
      <c r="C188" s="3" t="s">
        <v>12</v>
      </c>
      <c r="D188" s="3">
        <v>1</v>
      </c>
      <c r="E188" s="14">
        <v>0</v>
      </c>
      <c r="F188" s="4">
        <f>D188*E188</f>
        <v>0</v>
      </c>
      <c r="G188" s="10"/>
      <c r="H188" s="13"/>
    </row>
    <row r="189" spans="1:8" outlineLevel="1" x14ac:dyDescent="0.3">
      <c r="A189" s="19" t="s">
        <v>78</v>
      </c>
      <c r="B189" s="5" t="s">
        <v>26</v>
      </c>
      <c r="C189" s="3" t="s">
        <v>12</v>
      </c>
      <c r="D189" s="3">
        <v>1</v>
      </c>
      <c r="E189" s="14">
        <v>0</v>
      </c>
      <c r="F189" s="4">
        <f>D189*E189</f>
        <v>0</v>
      </c>
      <c r="G189" s="10"/>
      <c r="H189" s="13"/>
    </row>
    <row r="190" spans="1:8" ht="28.8" outlineLevel="1" x14ac:dyDescent="0.3">
      <c r="A190" s="19" t="s">
        <v>79</v>
      </c>
      <c r="B190" s="5" t="s">
        <v>28</v>
      </c>
      <c r="C190" s="3" t="s">
        <v>12</v>
      </c>
      <c r="D190" s="3">
        <v>1</v>
      </c>
      <c r="E190" s="14">
        <v>0</v>
      </c>
      <c r="F190" s="4">
        <f>D190*E190</f>
        <v>0</v>
      </c>
      <c r="G190" s="10"/>
      <c r="H190" s="13"/>
    </row>
    <row r="191" spans="1:8" ht="28.8" outlineLevel="1" x14ac:dyDescent="0.3">
      <c r="A191" s="19" t="s">
        <v>80</v>
      </c>
      <c r="B191" s="5" t="s">
        <v>30</v>
      </c>
      <c r="C191" s="3" t="s">
        <v>31</v>
      </c>
      <c r="D191" s="3">
        <v>13</v>
      </c>
      <c r="E191" s="14">
        <v>0</v>
      </c>
      <c r="F191" s="4">
        <f>D191*E191</f>
        <v>0</v>
      </c>
      <c r="G191" s="10"/>
      <c r="H191" s="13"/>
    </row>
    <row r="192" spans="1:8" x14ac:dyDescent="0.3">
      <c r="A192" s="19" t="s">
        <v>293</v>
      </c>
      <c r="B192" s="5" t="s">
        <v>267</v>
      </c>
      <c r="C192" s="3" t="s">
        <v>12</v>
      </c>
      <c r="D192" s="3">
        <v>1</v>
      </c>
      <c r="E192" s="14">
        <v>0</v>
      </c>
      <c r="F192" s="4">
        <f t="shared" ref="F192:F194" si="7">D192*E192</f>
        <v>0</v>
      </c>
      <c r="G192" s="10"/>
      <c r="H192" s="13"/>
    </row>
    <row r="193" spans="1:8" ht="28.8" outlineLevel="1" x14ac:dyDescent="0.3">
      <c r="A193" s="19" t="s">
        <v>294</v>
      </c>
      <c r="B193" s="5" t="s">
        <v>268</v>
      </c>
      <c r="C193" s="3" t="s">
        <v>12</v>
      </c>
      <c r="D193" s="3">
        <v>1</v>
      </c>
      <c r="E193" s="14">
        <v>0</v>
      </c>
      <c r="F193" s="4">
        <f t="shared" si="7"/>
        <v>0</v>
      </c>
      <c r="G193" s="10"/>
      <c r="H193" s="13"/>
    </row>
    <row r="194" spans="1:8" ht="28.8" outlineLevel="1" x14ac:dyDescent="0.3">
      <c r="A194" s="19" t="s">
        <v>295</v>
      </c>
      <c r="B194" s="5" t="s">
        <v>269</v>
      </c>
      <c r="C194" s="3" t="s">
        <v>12</v>
      </c>
      <c r="D194" s="3">
        <v>3</v>
      </c>
      <c r="E194" s="14">
        <v>0</v>
      </c>
      <c r="F194" s="4">
        <f t="shared" si="7"/>
        <v>0</v>
      </c>
      <c r="G194" s="10"/>
      <c r="H194" s="13"/>
    </row>
    <row r="195" spans="1:8" outlineLevel="1" x14ac:dyDescent="0.3">
      <c r="A195" s="20" t="s">
        <v>81</v>
      </c>
      <c r="B195" s="8" t="s">
        <v>33</v>
      </c>
      <c r="C195" s="7"/>
      <c r="D195" s="7"/>
      <c r="E195" s="4"/>
      <c r="F195" s="9">
        <f>SUM(F196:F200)</f>
        <v>0</v>
      </c>
      <c r="G195" s="16"/>
      <c r="H195" s="13"/>
    </row>
    <row r="196" spans="1:8" ht="57.6" outlineLevel="1" x14ac:dyDescent="0.3">
      <c r="A196" s="19" t="s">
        <v>82</v>
      </c>
      <c r="B196" s="5" t="s">
        <v>296</v>
      </c>
      <c r="C196" s="3" t="s">
        <v>12</v>
      </c>
      <c r="D196" s="3">
        <v>1</v>
      </c>
      <c r="E196" s="14">
        <v>0</v>
      </c>
      <c r="F196" s="4">
        <f>D196*E196</f>
        <v>0</v>
      </c>
      <c r="G196" s="10"/>
      <c r="H196" s="13"/>
    </row>
    <row r="197" spans="1:8" outlineLevel="1" x14ac:dyDescent="0.3">
      <c r="A197" s="19" t="s">
        <v>83</v>
      </c>
      <c r="B197" s="5" t="s">
        <v>36</v>
      </c>
      <c r="C197" s="3" t="s">
        <v>12</v>
      </c>
      <c r="D197" s="3">
        <v>1</v>
      </c>
      <c r="E197" s="14">
        <v>0</v>
      </c>
      <c r="F197" s="4">
        <f>D197*E197</f>
        <v>0</v>
      </c>
      <c r="G197" s="10"/>
      <c r="H197" s="13"/>
    </row>
    <row r="198" spans="1:8" ht="57.6" outlineLevel="1" x14ac:dyDescent="0.3">
      <c r="A198" s="19" t="s">
        <v>84</v>
      </c>
      <c r="B198" s="5" t="s">
        <v>256</v>
      </c>
      <c r="C198" s="3" t="s">
        <v>12</v>
      </c>
      <c r="D198" s="3">
        <v>1</v>
      </c>
      <c r="E198" s="14">
        <v>0</v>
      </c>
      <c r="F198" s="4">
        <f>D198*E198</f>
        <v>0</v>
      </c>
      <c r="G198" s="5"/>
      <c r="H198" s="13"/>
    </row>
    <row r="199" spans="1:8" ht="28.8" outlineLevel="1" x14ac:dyDescent="0.3">
      <c r="A199" s="19" t="s">
        <v>85</v>
      </c>
      <c r="B199" s="5" t="s">
        <v>272</v>
      </c>
      <c r="C199" s="3" t="s">
        <v>12</v>
      </c>
      <c r="D199" s="3">
        <v>1</v>
      </c>
      <c r="E199" s="14">
        <v>0</v>
      </c>
      <c r="F199" s="4">
        <f t="shared" ref="F199" si="8">D199*E199</f>
        <v>0</v>
      </c>
      <c r="G199" s="5"/>
      <c r="H199" s="13"/>
    </row>
    <row r="200" spans="1:8" outlineLevel="1" x14ac:dyDescent="0.3">
      <c r="A200" s="19" t="s">
        <v>297</v>
      </c>
      <c r="B200" s="5" t="s">
        <v>254</v>
      </c>
      <c r="C200" s="3" t="s">
        <v>31</v>
      </c>
      <c r="D200" s="3">
        <v>1</v>
      </c>
      <c r="E200" s="14">
        <v>0</v>
      </c>
      <c r="F200" s="4">
        <f>D200*E200</f>
        <v>0</v>
      </c>
      <c r="G200" s="10"/>
      <c r="H200" s="15" t="s">
        <v>271</v>
      </c>
    </row>
    <row r="201" spans="1:8" outlineLevel="1" x14ac:dyDescent="0.3">
      <c r="A201" s="20" t="s">
        <v>86</v>
      </c>
      <c r="B201" s="8" t="s">
        <v>40</v>
      </c>
      <c r="C201" s="7"/>
      <c r="D201" s="7"/>
      <c r="E201" s="4"/>
      <c r="F201" s="9">
        <f>SUM(F202:F219)</f>
        <v>0</v>
      </c>
      <c r="G201" s="16"/>
      <c r="H201" s="13"/>
    </row>
    <row r="202" spans="1:8" outlineLevel="1" x14ac:dyDescent="0.3">
      <c r="A202" s="19" t="s">
        <v>87</v>
      </c>
      <c r="B202" s="5" t="s">
        <v>42</v>
      </c>
      <c r="C202" s="3" t="s">
        <v>31</v>
      </c>
      <c r="D202" s="3">
        <v>3</v>
      </c>
      <c r="E202" s="14">
        <v>0</v>
      </c>
      <c r="F202" s="4">
        <f t="shared" ref="F202:F219" si="9">D202*E202</f>
        <v>0</v>
      </c>
      <c r="G202" s="10"/>
      <c r="H202" s="13"/>
    </row>
    <row r="203" spans="1:8" ht="28.8" x14ac:dyDescent="0.3">
      <c r="A203" s="19" t="s">
        <v>88</v>
      </c>
      <c r="B203" s="5" t="s">
        <v>273</v>
      </c>
      <c r="C203" s="3" t="s">
        <v>18</v>
      </c>
      <c r="D203" s="3">
        <v>56</v>
      </c>
      <c r="E203" s="14">
        <v>0</v>
      </c>
      <c r="F203" s="4">
        <f t="shared" si="9"/>
        <v>0</v>
      </c>
      <c r="G203" s="10"/>
      <c r="H203" s="13"/>
    </row>
    <row r="204" spans="1:8" ht="28.8" x14ac:dyDescent="0.3">
      <c r="A204" s="19" t="s">
        <v>89</v>
      </c>
      <c r="B204" s="5" t="s">
        <v>274</v>
      </c>
      <c r="C204" s="3" t="s">
        <v>18</v>
      </c>
      <c r="D204" s="3">
        <v>22</v>
      </c>
      <c r="E204" s="14">
        <v>0</v>
      </c>
      <c r="F204" s="4">
        <f t="shared" si="9"/>
        <v>0</v>
      </c>
      <c r="G204" s="5"/>
      <c r="H204" s="13"/>
    </row>
    <row r="205" spans="1:8" ht="43.2" outlineLevel="1" x14ac:dyDescent="0.3">
      <c r="A205" s="19" t="s">
        <v>90</v>
      </c>
      <c r="B205" s="5" t="s">
        <v>298</v>
      </c>
      <c r="C205" s="3" t="s">
        <v>12</v>
      </c>
      <c r="D205" s="3">
        <v>1</v>
      </c>
      <c r="E205" s="14">
        <v>0</v>
      </c>
      <c r="F205" s="4">
        <f t="shared" si="9"/>
        <v>0</v>
      </c>
      <c r="G205" s="5"/>
      <c r="H205" s="15"/>
    </row>
    <row r="206" spans="1:8" ht="43.2" x14ac:dyDescent="0.3">
      <c r="A206" s="19" t="s">
        <v>91</v>
      </c>
      <c r="B206" s="5" t="s">
        <v>277</v>
      </c>
      <c r="C206" s="3" t="s">
        <v>18</v>
      </c>
      <c r="D206" s="3">
        <v>2.5</v>
      </c>
      <c r="E206" s="14">
        <v>0</v>
      </c>
      <c r="F206" s="4">
        <f t="shared" si="9"/>
        <v>0</v>
      </c>
      <c r="G206" s="5"/>
      <c r="H206" s="15"/>
    </row>
    <row r="207" spans="1:8" ht="43.2" outlineLevel="1" x14ac:dyDescent="0.3">
      <c r="A207" s="19" t="s">
        <v>92</v>
      </c>
      <c r="B207" s="5" t="s">
        <v>275</v>
      </c>
      <c r="C207" s="3" t="s">
        <v>18</v>
      </c>
      <c r="D207" s="3">
        <v>1</v>
      </c>
      <c r="E207" s="14">
        <v>0</v>
      </c>
      <c r="F207" s="4">
        <f t="shared" si="9"/>
        <v>0</v>
      </c>
      <c r="G207" s="5"/>
      <c r="H207" s="15"/>
    </row>
    <row r="208" spans="1:8" ht="28.8" outlineLevel="1" x14ac:dyDescent="0.3">
      <c r="A208" s="19" t="s">
        <v>93</v>
      </c>
      <c r="B208" s="5" t="s">
        <v>278</v>
      </c>
      <c r="C208" s="3" t="s">
        <v>65</v>
      </c>
      <c r="D208" s="3">
        <v>12</v>
      </c>
      <c r="E208" s="14">
        <v>0</v>
      </c>
      <c r="F208" s="4">
        <f t="shared" si="9"/>
        <v>0</v>
      </c>
      <c r="G208" s="5"/>
      <c r="H208" s="15"/>
    </row>
    <row r="209" spans="1:8" ht="28.8" x14ac:dyDescent="0.3">
      <c r="A209" s="19" t="s">
        <v>94</v>
      </c>
      <c r="B209" s="5" t="s">
        <v>299</v>
      </c>
      <c r="C209" s="3" t="s">
        <v>18</v>
      </c>
      <c r="D209" s="3">
        <v>180</v>
      </c>
      <c r="E209" s="14">
        <v>0</v>
      </c>
      <c r="F209" s="4">
        <f t="shared" si="9"/>
        <v>0</v>
      </c>
      <c r="G209" s="10"/>
      <c r="H209" s="15"/>
    </row>
    <row r="210" spans="1:8" ht="57.6" outlineLevel="1" x14ac:dyDescent="0.3">
      <c r="A210" s="19" t="s">
        <v>95</v>
      </c>
      <c r="B210" s="5" t="s">
        <v>51</v>
      </c>
      <c r="C210" s="3" t="s">
        <v>18</v>
      </c>
      <c r="D210" s="3">
        <v>29</v>
      </c>
      <c r="E210" s="14">
        <v>0</v>
      </c>
      <c r="F210" s="4">
        <f t="shared" si="9"/>
        <v>0</v>
      </c>
      <c r="G210" s="5"/>
      <c r="H210" s="13"/>
    </row>
    <row r="211" spans="1:8" ht="28.8" outlineLevel="1" x14ac:dyDescent="0.3">
      <c r="A211" s="19" t="s">
        <v>96</v>
      </c>
      <c r="B211" s="5" t="s">
        <v>300</v>
      </c>
      <c r="C211" s="3" t="s">
        <v>18</v>
      </c>
      <c r="D211" s="3">
        <v>22</v>
      </c>
      <c r="E211" s="14">
        <v>0</v>
      </c>
      <c r="F211" s="4">
        <f t="shared" si="9"/>
        <v>0</v>
      </c>
      <c r="G211" s="10"/>
      <c r="H211" s="15"/>
    </row>
    <row r="212" spans="1:8" ht="57.6" outlineLevel="1" x14ac:dyDescent="0.3">
      <c r="A212" s="19" t="s">
        <v>97</v>
      </c>
      <c r="B212" s="5" t="s">
        <v>55</v>
      </c>
      <c r="C212" s="3" t="s">
        <v>18</v>
      </c>
      <c r="D212" s="3">
        <v>15</v>
      </c>
      <c r="E212" s="14">
        <v>0</v>
      </c>
      <c r="F212" s="4">
        <f t="shared" si="9"/>
        <v>0</v>
      </c>
      <c r="G212" s="5"/>
      <c r="H212" s="13"/>
    </row>
    <row r="213" spans="1:8" ht="28.8" x14ac:dyDescent="0.3">
      <c r="A213" s="19" t="s">
        <v>98</v>
      </c>
      <c r="B213" s="5" t="s">
        <v>279</v>
      </c>
      <c r="C213" s="3" t="s">
        <v>18</v>
      </c>
      <c r="D213" s="3">
        <v>15</v>
      </c>
      <c r="E213" s="14">
        <v>0</v>
      </c>
      <c r="F213" s="4">
        <f t="shared" si="9"/>
        <v>0</v>
      </c>
      <c r="G213" s="5"/>
      <c r="H213" s="15"/>
    </row>
    <row r="214" spans="1:8" ht="43.2" outlineLevel="1" x14ac:dyDescent="0.3">
      <c r="A214" s="19" t="s">
        <v>99</v>
      </c>
      <c r="B214" s="5" t="s">
        <v>58</v>
      </c>
      <c r="C214" s="3" t="s">
        <v>18</v>
      </c>
      <c r="D214" s="3">
        <v>137</v>
      </c>
      <c r="E214" s="14">
        <v>0</v>
      </c>
      <c r="F214" s="4">
        <f t="shared" si="9"/>
        <v>0</v>
      </c>
      <c r="G214" s="10"/>
      <c r="H214" s="15"/>
    </row>
    <row r="215" spans="1:8" ht="43.2" outlineLevel="1" x14ac:dyDescent="0.3">
      <c r="A215" s="19" t="s">
        <v>100</v>
      </c>
      <c r="B215" s="5" t="s">
        <v>60</v>
      </c>
      <c r="C215" s="3" t="s">
        <v>18</v>
      </c>
      <c r="D215" s="3">
        <v>43</v>
      </c>
      <c r="E215" s="14">
        <v>0</v>
      </c>
      <c r="F215" s="4">
        <f t="shared" si="9"/>
        <v>0</v>
      </c>
      <c r="G215" s="10"/>
      <c r="H215" s="13"/>
    </row>
    <row r="216" spans="1:8" ht="57.6" outlineLevel="1" x14ac:dyDescent="0.3">
      <c r="A216" s="19" t="s">
        <v>301</v>
      </c>
      <c r="B216" s="5" t="s">
        <v>62</v>
      </c>
      <c r="C216" s="3" t="s">
        <v>12</v>
      </c>
      <c r="D216" s="3">
        <v>4</v>
      </c>
      <c r="E216" s="14">
        <v>0</v>
      </c>
      <c r="F216" s="4">
        <f t="shared" si="9"/>
        <v>0</v>
      </c>
      <c r="G216" s="5"/>
      <c r="H216" s="13"/>
    </row>
    <row r="217" spans="1:8" ht="28.8" outlineLevel="1" x14ac:dyDescent="0.3">
      <c r="A217" s="19" t="s">
        <v>302</v>
      </c>
      <c r="B217" s="5" t="s">
        <v>64</v>
      </c>
      <c r="C217" s="3" t="s">
        <v>65</v>
      </c>
      <c r="D217" s="3">
        <v>33</v>
      </c>
      <c r="E217" s="14">
        <v>0</v>
      </c>
      <c r="F217" s="4">
        <f t="shared" si="9"/>
        <v>0</v>
      </c>
      <c r="G217" s="10"/>
      <c r="H217" s="13"/>
    </row>
    <row r="218" spans="1:8" ht="57.6" outlineLevel="1" x14ac:dyDescent="0.3">
      <c r="A218" s="19" t="s">
        <v>303</v>
      </c>
      <c r="B218" s="5" t="s">
        <v>67</v>
      </c>
      <c r="C218" s="3" t="s">
        <v>18</v>
      </c>
      <c r="D218" s="3">
        <v>20</v>
      </c>
      <c r="E218" s="14">
        <v>0</v>
      </c>
      <c r="F218" s="4">
        <f t="shared" si="9"/>
        <v>0</v>
      </c>
      <c r="G218" s="10"/>
      <c r="H218" s="15"/>
    </row>
    <row r="219" spans="1:8" ht="28.8" outlineLevel="1" x14ac:dyDescent="0.3">
      <c r="A219" s="19" t="s">
        <v>304</v>
      </c>
      <c r="B219" s="5" t="s">
        <v>284</v>
      </c>
      <c r="C219" s="3" t="s">
        <v>12</v>
      </c>
      <c r="D219" s="3">
        <v>3</v>
      </c>
      <c r="E219" s="14">
        <v>0</v>
      </c>
      <c r="F219" s="4">
        <f t="shared" si="9"/>
        <v>0</v>
      </c>
      <c r="G219" s="10"/>
      <c r="H219" s="15"/>
    </row>
    <row r="220" spans="1:8" outlineLevel="1" x14ac:dyDescent="0.3"/>
    <row r="221" spans="1:8" ht="19.2" customHeight="1" outlineLevel="1" x14ac:dyDescent="0.3">
      <c r="A221" s="53" t="s">
        <v>342</v>
      </c>
      <c r="B221" s="83" t="s">
        <v>344</v>
      </c>
      <c r="C221" s="83"/>
      <c r="D221" s="83"/>
      <c r="E221" s="83"/>
      <c r="F221" s="83"/>
      <c r="G221" s="83"/>
      <c r="H221" s="83"/>
    </row>
    <row r="222" spans="1:8" ht="39" customHeight="1" outlineLevel="1" x14ac:dyDescent="0.3">
      <c r="B222" s="84" t="s">
        <v>341</v>
      </c>
      <c r="C222" s="84"/>
      <c r="D222" s="84"/>
      <c r="E222" s="84"/>
      <c r="F222" s="84"/>
      <c r="G222" s="84"/>
      <c r="H222" s="84"/>
    </row>
    <row r="223" spans="1:8" ht="18" customHeight="1" outlineLevel="1" x14ac:dyDescent="0.3">
      <c r="B223" s="83" t="s">
        <v>343</v>
      </c>
      <c r="C223" s="83"/>
      <c r="D223" s="83"/>
      <c r="E223" s="83"/>
      <c r="F223" s="83"/>
      <c r="G223" s="83"/>
      <c r="H223" s="83"/>
    </row>
    <row r="224" spans="1:8" outlineLevel="1" x14ac:dyDescent="0.3"/>
    <row r="225" outlineLevel="1" x14ac:dyDescent="0.3"/>
    <row r="226" outlineLevel="1" x14ac:dyDescent="0.3"/>
    <row r="227" outlineLevel="1" x14ac:dyDescent="0.3"/>
    <row r="228" outlineLevel="1" x14ac:dyDescent="0.3"/>
    <row r="229" outlineLevel="1" x14ac:dyDescent="0.3"/>
    <row r="230" outlineLevel="1" x14ac:dyDescent="0.3"/>
    <row r="231" outlineLevel="1" x14ac:dyDescent="0.3"/>
    <row r="233" outlineLevel="1" x14ac:dyDescent="0.3"/>
    <row r="234" outlineLevel="1" x14ac:dyDescent="0.3"/>
    <row r="235" outlineLevel="1" x14ac:dyDescent="0.3"/>
    <row r="236" outlineLevel="1" x14ac:dyDescent="0.3"/>
    <row r="237" outlineLevel="1" x14ac:dyDescent="0.3"/>
    <row r="238" outlineLevel="1" x14ac:dyDescent="0.3"/>
    <row r="239" outlineLevel="1" x14ac:dyDescent="0.3"/>
    <row r="240" outlineLevel="1" x14ac:dyDescent="0.3"/>
    <row r="241" outlineLevel="1" x14ac:dyDescent="0.3"/>
    <row r="242" outlineLevel="1" x14ac:dyDescent="0.3"/>
    <row r="245" outlineLevel="1" x14ac:dyDescent="0.3"/>
    <row r="246" outlineLevel="1" x14ac:dyDescent="0.3"/>
    <row r="248" outlineLevel="1" x14ac:dyDescent="0.3"/>
    <row r="249" outlineLevel="1" x14ac:dyDescent="0.3"/>
    <row r="250" outlineLevel="1" x14ac:dyDescent="0.3"/>
    <row r="252" outlineLevel="1" x14ac:dyDescent="0.3"/>
    <row r="253" outlineLevel="1" x14ac:dyDescent="0.3"/>
    <row r="254" outlineLevel="1" x14ac:dyDescent="0.3"/>
    <row r="256" outlineLevel="1" x14ac:dyDescent="0.3"/>
    <row r="257" outlineLevel="1" x14ac:dyDescent="0.3"/>
    <row r="258" outlineLevel="1" x14ac:dyDescent="0.3"/>
    <row r="259" outlineLevel="1" x14ac:dyDescent="0.3"/>
    <row r="260" outlineLevel="1" x14ac:dyDescent="0.3"/>
    <row r="261" outlineLevel="1" x14ac:dyDescent="0.3"/>
    <row r="262" outlineLevel="1" x14ac:dyDescent="0.3"/>
    <row r="263" outlineLevel="1" x14ac:dyDescent="0.3"/>
    <row r="264" outlineLevel="1" x14ac:dyDescent="0.3"/>
    <row r="265" outlineLevel="1" x14ac:dyDescent="0.3"/>
    <row r="266" outlineLevel="1" x14ac:dyDescent="0.3"/>
    <row r="267" outlineLevel="1" x14ac:dyDescent="0.3"/>
    <row r="268" outlineLevel="1" x14ac:dyDescent="0.3"/>
    <row r="269" outlineLevel="1" x14ac:dyDescent="0.3"/>
    <row r="270" outlineLevel="1" x14ac:dyDescent="0.3"/>
    <row r="271" outlineLevel="1" x14ac:dyDescent="0.3"/>
    <row r="272" outlineLevel="1" x14ac:dyDescent="0.3"/>
    <row r="273" outlineLevel="1" x14ac:dyDescent="0.3"/>
    <row r="275" outlineLevel="1" x14ac:dyDescent="0.3"/>
    <row r="276" outlineLevel="1" x14ac:dyDescent="0.3"/>
    <row r="277" outlineLevel="1" x14ac:dyDescent="0.3"/>
    <row r="278" outlineLevel="1" x14ac:dyDescent="0.3"/>
    <row r="279" outlineLevel="1" x14ac:dyDescent="0.3"/>
    <row r="280" outlineLevel="1" x14ac:dyDescent="0.3"/>
    <row r="281" outlineLevel="1" x14ac:dyDescent="0.3"/>
    <row r="282" outlineLevel="1" x14ac:dyDescent="0.3"/>
    <row r="283" outlineLevel="1" x14ac:dyDescent="0.3"/>
    <row r="284" outlineLevel="1" x14ac:dyDescent="0.3"/>
    <row r="287" outlineLevel="1" x14ac:dyDescent="0.3"/>
    <row r="289" outlineLevel="1" x14ac:dyDescent="0.3"/>
    <row r="290" outlineLevel="1" x14ac:dyDescent="0.3"/>
    <row r="291" outlineLevel="1" x14ac:dyDescent="0.3"/>
    <row r="293" outlineLevel="1" x14ac:dyDescent="0.3"/>
    <row r="294" outlineLevel="1" x14ac:dyDescent="0.3"/>
    <row r="295" outlineLevel="1" x14ac:dyDescent="0.3"/>
    <row r="297" outlineLevel="1" x14ac:dyDescent="0.3"/>
    <row r="298" outlineLevel="1" x14ac:dyDescent="0.3"/>
    <row r="299" outlineLevel="1" x14ac:dyDescent="0.3"/>
    <row r="300" outlineLevel="1" x14ac:dyDescent="0.3"/>
    <row r="301" outlineLevel="1" x14ac:dyDescent="0.3"/>
    <row r="302" outlineLevel="1" x14ac:dyDescent="0.3"/>
    <row r="303" ht="46.2" customHeight="1" outlineLevel="1" x14ac:dyDescent="0.3"/>
    <row r="304" ht="46.2" customHeight="1" outlineLevel="1" x14ac:dyDescent="0.3"/>
    <row r="305" ht="46.2" customHeight="1" outlineLevel="1" x14ac:dyDescent="0.3"/>
    <row r="306" outlineLevel="1" x14ac:dyDescent="0.3"/>
    <row r="307" outlineLevel="1" x14ac:dyDescent="0.3"/>
    <row r="308" outlineLevel="1" x14ac:dyDescent="0.3"/>
    <row r="309" outlineLevel="1" x14ac:dyDescent="0.3"/>
    <row r="310" outlineLevel="1" x14ac:dyDescent="0.3"/>
    <row r="311" outlineLevel="1" x14ac:dyDescent="0.3"/>
    <row r="312" outlineLevel="1" x14ac:dyDescent="0.3"/>
    <row r="313" outlineLevel="1" x14ac:dyDescent="0.3"/>
    <row r="314" outlineLevel="1" x14ac:dyDescent="0.3"/>
    <row r="316" outlineLevel="1" x14ac:dyDescent="0.3"/>
    <row r="317" outlineLevel="1" x14ac:dyDescent="0.3"/>
    <row r="318" outlineLevel="1" x14ac:dyDescent="0.3"/>
    <row r="319" outlineLevel="1" x14ac:dyDescent="0.3"/>
    <row r="320" outlineLevel="1" x14ac:dyDescent="0.3"/>
    <row r="321" outlineLevel="1" x14ac:dyDescent="0.3"/>
    <row r="322" outlineLevel="1" x14ac:dyDescent="0.3"/>
    <row r="323" outlineLevel="1" x14ac:dyDescent="0.3"/>
    <row r="324" outlineLevel="1" x14ac:dyDescent="0.3"/>
    <row r="325" outlineLevel="1" x14ac:dyDescent="0.3"/>
    <row r="328" outlineLevel="1" x14ac:dyDescent="0.3"/>
    <row r="330" outlineLevel="1" x14ac:dyDescent="0.3"/>
    <row r="331" outlineLevel="1" x14ac:dyDescent="0.3"/>
    <row r="332" outlineLevel="1" x14ac:dyDescent="0.3"/>
    <row r="334" outlineLevel="1" x14ac:dyDescent="0.3"/>
    <row r="335" outlineLevel="1" x14ac:dyDescent="0.3"/>
    <row r="336" outlineLevel="1" x14ac:dyDescent="0.3"/>
    <row r="337" outlineLevel="1" x14ac:dyDescent="0.3"/>
    <row r="338" outlineLevel="1" x14ac:dyDescent="0.3"/>
    <row r="339" outlineLevel="1" x14ac:dyDescent="0.3"/>
    <row r="340" outlineLevel="1" x14ac:dyDescent="0.3"/>
    <row r="341" outlineLevel="1" x14ac:dyDescent="0.3"/>
    <row r="342" outlineLevel="1" x14ac:dyDescent="0.3"/>
    <row r="343" outlineLevel="1" x14ac:dyDescent="0.3"/>
    <row r="344" outlineLevel="1" x14ac:dyDescent="0.3"/>
    <row r="345" outlineLevel="1" x14ac:dyDescent="0.3"/>
    <row r="346" outlineLevel="1" x14ac:dyDescent="0.3"/>
    <row r="347" outlineLevel="1" x14ac:dyDescent="0.3"/>
    <row r="348" outlineLevel="1" x14ac:dyDescent="0.3"/>
    <row r="349" outlineLevel="1" x14ac:dyDescent="0.3"/>
    <row r="350" outlineLevel="1" x14ac:dyDescent="0.3"/>
    <row r="351" outlineLevel="1" x14ac:dyDescent="0.3"/>
    <row r="352" ht="29.4" customHeight="1" x14ac:dyDescent="0.3"/>
    <row r="353" ht="29.4" customHeight="1" outlineLevel="1" x14ac:dyDescent="0.3"/>
    <row r="354" ht="29.4" customHeight="1" outlineLevel="1" x14ac:dyDescent="0.3"/>
    <row r="355" ht="29.4" customHeight="1" outlineLevel="1" x14ac:dyDescent="0.3"/>
    <row r="356" ht="29.4" customHeight="1" outlineLevel="1" x14ac:dyDescent="0.3"/>
    <row r="357" ht="29.4" customHeight="1" outlineLevel="1" x14ac:dyDescent="0.3"/>
    <row r="358" ht="29.4" customHeight="1" outlineLevel="1" x14ac:dyDescent="0.3"/>
    <row r="359" ht="29.4" customHeight="1" outlineLevel="1" x14ac:dyDescent="0.3"/>
    <row r="360" ht="29.4" customHeight="1" outlineLevel="1" x14ac:dyDescent="0.3"/>
    <row r="361" ht="29.4" customHeight="1" outlineLevel="1" x14ac:dyDescent="0.3"/>
    <row r="362" ht="29.4" customHeight="1" outlineLevel="1" x14ac:dyDescent="0.3"/>
    <row r="365" outlineLevel="1" x14ac:dyDescent="0.3"/>
    <row r="367" outlineLevel="1" x14ac:dyDescent="0.3"/>
    <row r="368" outlineLevel="1" x14ac:dyDescent="0.3"/>
    <row r="369" ht="32.4" customHeight="1" outlineLevel="1" x14ac:dyDescent="0.3"/>
    <row r="370" ht="32.4" customHeight="1" x14ac:dyDescent="0.3"/>
    <row r="371" outlineLevel="1" x14ac:dyDescent="0.3"/>
    <row r="372" outlineLevel="1" x14ac:dyDescent="0.3"/>
    <row r="373" outlineLevel="1" x14ac:dyDescent="0.3"/>
    <row r="374" outlineLevel="1" x14ac:dyDescent="0.3"/>
    <row r="375" outlineLevel="1" x14ac:dyDescent="0.3"/>
    <row r="376" outlineLevel="1" x14ac:dyDescent="0.3"/>
    <row r="377" outlineLevel="1" x14ac:dyDescent="0.3"/>
    <row r="378" outlineLevel="1" x14ac:dyDescent="0.3"/>
    <row r="379" outlineLevel="1" x14ac:dyDescent="0.3"/>
    <row r="380" outlineLevel="1" x14ac:dyDescent="0.3"/>
    <row r="381" outlineLevel="1" x14ac:dyDescent="0.3"/>
    <row r="382" outlineLevel="1" x14ac:dyDescent="0.3"/>
    <row r="383" outlineLevel="1" x14ac:dyDescent="0.3"/>
    <row r="384" outlineLevel="1" x14ac:dyDescent="0.3"/>
    <row r="385" outlineLevel="1" x14ac:dyDescent="0.3"/>
    <row r="386" outlineLevel="1" x14ac:dyDescent="0.3"/>
    <row r="387" outlineLevel="1" x14ac:dyDescent="0.3"/>
    <row r="388" ht="39" customHeight="1" x14ac:dyDescent="0.3"/>
    <row r="389" ht="49.95" customHeight="1" outlineLevel="1" x14ac:dyDescent="0.3"/>
    <row r="390" ht="34.950000000000003" customHeight="1" outlineLevel="1" x14ac:dyDescent="0.3"/>
    <row r="391" ht="44.4" customHeight="1" outlineLevel="1" x14ac:dyDescent="0.3"/>
    <row r="392" ht="30.6" customHeight="1" outlineLevel="1" x14ac:dyDescent="0.3"/>
    <row r="393" ht="32.4" customHeight="1" outlineLevel="1" x14ac:dyDescent="0.3"/>
    <row r="394" ht="27" customHeight="1" outlineLevel="1" x14ac:dyDescent="0.3"/>
    <row r="395" ht="30" customHeight="1" outlineLevel="1" x14ac:dyDescent="0.3"/>
    <row r="396" ht="28.2" customHeight="1" outlineLevel="1" x14ac:dyDescent="0.3"/>
    <row r="397" ht="42.6" customHeight="1" outlineLevel="1" x14ac:dyDescent="0.3"/>
    <row r="398" ht="55.95" customHeight="1" outlineLevel="1" x14ac:dyDescent="0.3"/>
    <row r="399" ht="55.95" customHeight="1" x14ac:dyDescent="0.3"/>
    <row r="400" ht="31.95" customHeight="1" x14ac:dyDescent="0.3"/>
  </sheetData>
  <autoFilter ref="A43:G111" xr:uid="{35CD5E48-6690-4D22-B3B7-C7A774B66C52}"/>
  <mergeCells count="37">
    <mergeCell ref="B221:H221"/>
    <mergeCell ref="B222:H222"/>
    <mergeCell ref="B223:H223"/>
    <mergeCell ref="A26:G26"/>
    <mergeCell ref="B1:G1"/>
    <mergeCell ref="A20:G20"/>
    <mergeCell ref="A21:G21"/>
    <mergeCell ref="A23:G23"/>
    <mergeCell ref="A24:G24"/>
    <mergeCell ref="A25:G25"/>
    <mergeCell ref="A15:G15"/>
    <mergeCell ref="A16:G16"/>
    <mergeCell ref="A17:G17"/>
    <mergeCell ref="A18:G18"/>
    <mergeCell ref="A19:G19"/>
    <mergeCell ref="A8:G8"/>
    <mergeCell ref="A10:G10"/>
    <mergeCell ref="A11:G12"/>
    <mergeCell ref="A13:G13"/>
    <mergeCell ref="A14:G14"/>
    <mergeCell ref="A3:G3"/>
    <mergeCell ref="A4:G4"/>
    <mergeCell ref="A5:G5"/>
    <mergeCell ref="A7:G7"/>
    <mergeCell ref="A177:E177"/>
    <mergeCell ref="A40:G42"/>
    <mergeCell ref="A44:E44"/>
    <mergeCell ref="A87:E87"/>
    <mergeCell ref="A28:G28"/>
    <mergeCell ref="A132:E132"/>
    <mergeCell ref="C32:C33"/>
    <mergeCell ref="C34:C35"/>
    <mergeCell ref="E32:E33"/>
    <mergeCell ref="E34:E35"/>
    <mergeCell ref="F31:G31"/>
    <mergeCell ref="C36:D38"/>
    <mergeCell ref="E36:G38"/>
  </mergeCells>
  <phoneticPr fontId="3" type="noConversion"/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889B7-1D74-45C9-8034-C00B57EDF379}">
  <dimension ref="A1:H383"/>
  <sheetViews>
    <sheetView zoomScale="80" zoomScaleNormal="80" workbookViewId="0">
      <selection activeCell="J20" sqref="J20"/>
    </sheetView>
  </sheetViews>
  <sheetFormatPr defaultRowHeight="14.4" outlineLevelRow="1" x14ac:dyDescent="0.3"/>
  <cols>
    <col min="1" max="1" width="12.33203125" customWidth="1"/>
    <col min="2" max="2" width="39.6640625" customWidth="1"/>
    <col min="3" max="3" width="16.109375" customWidth="1"/>
    <col min="4" max="4" width="10.88671875" customWidth="1"/>
    <col min="5" max="5" width="13" customWidth="1"/>
    <col min="6" max="6" width="11.6640625" customWidth="1"/>
    <col min="7" max="7" width="22.5546875" customWidth="1"/>
    <col min="8" max="8" width="13.88671875" customWidth="1"/>
    <col min="9" max="9" width="10.6640625" bestFit="1" customWidth="1"/>
    <col min="10" max="10" width="9.6640625" bestFit="1" customWidth="1"/>
  </cols>
  <sheetData>
    <row r="1" spans="1:8" ht="30" customHeight="1" x14ac:dyDescent="0.3">
      <c r="A1" s="89" t="s">
        <v>101</v>
      </c>
      <c r="B1" s="89"/>
      <c r="C1" s="89"/>
      <c r="D1" s="89"/>
      <c r="E1" s="89"/>
      <c r="F1" s="89"/>
      <c r="G1" s="89"/>
    </row>
    <row r="2" spans="1:8" x14ac:dyDescent="0.3">
      <c r="A2" s="89"/>
      <c r="B2" s="89"/>
      <c r="C2" s="89"/>
      <c r="D2" s="89"/>
      <c r="E2" s="89"/>
      <c r="F2" s="89"/>
      <c r="G2" s="89"/>
    </row>
    <row r="3" spans="1:8" x14ac:dyDescent="0.3">
      <c r="A3" s="90"/>
      <c r="B3" s="90"/>
      <c r="C3" s="90"/>
      <c r="D3" s="90"/>
      <c r="E3" s="90"/>
      <c r="F3" s="90"/>
      <c r="G3" s="90"/>
    </row>
    <row r="4" spans="1:8" ht="43.2" x14ac:dyDescent="0.3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  <c r="G4" s="1" t="s">
        <v>6</v>
      </c>
    </row>
    <row r="5" spans="1:8" ht="28.8" x14ac:dyDescent="0.3">
      <c r="A5" s="54" t="s">
        <v>7</v>
      </c>
      <c r="B5" s="55"/>
      <c r="C5" s="55"/>
      <c r="D5" s="55"/>
      <c r="E5" s="55"/>
      <c r="F5" s="6">
        <f>F6+F12+F21+F32+F39+F42+F47+F51+F57+F61+F63</f>
        <v>50537.5</v>
      </c>
      <c r="G5" s="11"/>
      <c r="H5" s="2" t="s">
        <v>8</v>
      </c>
    </row>
    <row r="6" spans="1:8" x14ac:dyDescent="0.3">
      <c r="A6" s="28" t="s">
        <v>9</v>
      </c>
      <c r="B6" s="30" t="s">
        <v>102</v>
      </c>
      <c r="C6" s="32"/>
      <c r="D6" s="32"/>
      <c r="E6" s="4"/>
      <c r="F6" s="26">
        <f>SUM(F7:F11)</f>
        <v>3757.5</v>
      </c>
      <c r="G6" s="27"/>
      <c r="H6" s="11"/>
    </row>
    <row r="7" spans="1:8" ht="28.8" x14ac:dyDescent="0.3">
      <c r="A7" s="19" t="s">
        <v>11</v>
      </c>
      <c r="B7" s="5" t="s">
        <v>103</v>
      </c>
      <c r="C7" s="3" t="s">
        <v>18</v>
      </c>
      <c r="D7" s="3">
        <v>18</v>
      </c>
      <c r="E7" s="14">
        <v>50</v>
      </c>
      <c r="F7" s="4">
        <f>D7*E7</f>
        <v>900</v>
      </c>
      <c r="G7" s="25" t="s">
        <v>104</v>
      </c>
      <c r="H7" s="13"/>
    </row>
    <row r="8" spans="1:8" x14ac:dyDescent="0.3">
      <c r="A8" s="19" t="s">
        <v>13</v>
      </c>
      <c r="B8" s="5" t="s">
        <v>105</v>
      </c>
      <c r="C8" s="3" t="s">
        <v>18</v>
      </c>
      <c r="D8" s="3">
        <v>13.5</v>
      </c>
      <c r="E8" s="14">
        <v>65</v>
      </c>
      <c r="F8" s="4">
        <f t="shared" ref="F8:F66" si="0">D8*E8</f>
        <v>877.5</v>
      </c>
      <c r="G8" s="25"/>
      <c r="H8" s="13"/>
    </row>
    <row r="9" spans="1:8" x14ac:dyDescent="0.3">
      <c r="A9" s="19" t="s">
        <v>15</v>
      </c>
      <c r="B9" s="5" t="s">
        <v>106</v>
      </c>
      <c r="C9" s="3" t="s">
        <v>18</v>
      </c>
      <c r="D9" s="3">
        <v>22</v>
      </c>
      <c r="E9" s="14">
        <v>65</v>
      </c>
      <c r="F9" s="4">
        <f t="shared" si="0"/>
        <v>1430</v>
      </c>
      <c r="G9" s="25"/>
      <c r="H9" s="13"/>
    </row>
    <row r="10" spans="1:8" ht="28.95" customHeight="1" x14ac:dyDescent="0.3">
      <c r="A10" s="19" t="s">
        <v>17</v>
      </c>
      <c r="B10" s="5" t="s">
        <v>107</v>
      </c>
      <c r="C10" s="3" t="s">
        <v>18</v>
      </c>
      <c r="D10" s="3">
        <v>2</v>
      </c>
      <c r="E10" s="14">
        <v>65</v>
      </c>
      <c r="F10" s="4">
        <f>D10*E10</f>
        <v>130</v>
      </c>
      <c r="G10" s="25" t="s">
        <v>104</v>
      </c>
      <c r="H10" s="13"/>
    </row>
    <row r="11" spans="1:8" ht="35.4" customHeight="1" x14ac:dyDescent="0.3">
      <c r="A11" s="19" t="s">
        <v>19</v>
      </c>
      <c r="B11" s="5" t="s">
        <v>108</v>
      </c>
      <c r="C11" s="3" t="s">
        <v>65</v>
      </c>
      <c r="D11" s="3">
        <v>35</v>
      </c>
      <c r="E11" s="14">
        <v>12</v>
      </c>
      <c r="F11" s="4">
        <f>D11*E11</f>
        <v>420</v>
      </c>
      <c r="G11" s="25" t="s">
        <v>104</v>
      </c>
      <c r="H11" s="13"/>
    </row>
    <row r="12" spans="1:8" x14ac:dyDescent="0.3">
      <c r="A12" s="28" t="s">
        <v>22</v>
      </c>
      <c r="B12" s="29" t="s">
        <v>109</v>
      </c>
      <c r="C12" s="30"/>
      <c r="D12" s="30"/>
      <c r="E12" s="4"/>
      <c r="F12" s="26">
        <f>SUM(F13:F20)</f>
        <v>1880</v>
      </c>
      <c r="G12" s="27"/>
      <c r="H12" s="13"/>
    </row>
    <row r="13" spans="1:8" x14ac:dyDescent="0.3">
      <c r="A13" s="19" t="s">
        <v>24</v>
      </c>
      <c r="B13" s="5" t="s">
        <v>110</v>
      </c>
      <c r="C13" s="3" t="s">
        <v>12</v>
      </c>
      <c r="D13" s="3">
        <v>1</v>
      </c>
      <c r="E13" s="14">
        <v>85</v>
      </c>
      <c r="F13" s="4">
        <f t="shared" si="0"/>
        <v>85</v>
      </c>
      <c r="G13" s="10"/>
      <c r="H13" s="13"/>
    </row>
    <row r="14" spans="1:8" x14ac:dyDescent="0.3">
      <c r="A14" s="19" t="s">
        <v>25</v>
      </c>
      <c r="B14" s="5" t="s">
        <v>111</v>
      </c>
      <c r="C14" s="3" t="s">
        <v>12</v>
      </c>
      <c r="D14" s="3">
        <v>1</v>
      </c>
      <c r="E14" s="14">
        <v>85</v>
      </c>
      <c r="F14" s="4">
        <f t="shared" si="0"/>
        <v>85</v>
      </c>
      <c r="G14" s="10"/>
      <c r="H14" s="13"/>
    </row>
    <row r="15" spans="1:8" x14ac:dyDescent="0.3">
      <c r="A15" s="19" t="s">
        <v>27</v>
      </c>
      <c r="B15" s="5" t="s">
        <v>112</v>
      </c>
      <c r="C15" s="3" t="s">
        <v>12</v>
      </c>
      <c r="D15" s="3">
        <v>1</v>
      </c>
      <c r="E15" s="14">
        <v>470</v>
      </c>
      <c r="F15" s="4">
        <f t="shared" si="0"/>
        <v>470</v>
      </c>
      <c r="G15" s="10"/>
      <c r="H15" s="13"/>
    </row>
    <row r="16" spans="1:8" ht="12.6" customHeight="1" x14ac:dyDescent="0.3">
      <c r="A16" s="19" t="s">
        <v>29</v>
      </c>
      <c r="B16" s="5" t="s">
        <v>113</v>
      </c>
      <c r="C16" s="3" t="s">
        <v>12</v>
      </c>
      <c r="D16" s="3">
        <v>1</v>
      </c>
      <c r="E16" s="14">
        <v>550</v>
      </c>
      <c r="F16" s="4">
        <f t="shared" si="0"/>
        <v>550</v>
      </c>
      <c r="G16" s="10"/>
      <c r="H16" s="13"/>
    </row>
    <row r="17" spans="1:8" x14ac:dyDescent="0.3">
      <c r="A17" s="19" t="s">
        <v>114</v>
      </c>
      <c r="B17" s="5" t="s">
        <v>115</v>
      </c>
      <c r="C17" s="3" t="s">
        <v>12</v>
      </c>
      <c r="D17" s="3">
        <v>1</v>
      </c>
      <c r="E17" s="14">
        <v>350</v>
      </c>
      <c r="F17" s="4">
        <f t="shared" si="0"/>
        <v>350</v>
      </c>
      <c r="G17" s="10"/>
      <c r="H17" s="13"/>
    </row>
    <row r="18" spans="1:8" x14ac:dyDescent="0.3">
      <c r="A18" s="19" t="s">
        <v>116</v>
      </c>
      <c r="B18" s="5" t="s">
        <v>117</v>
      </c>
      <c r="C18" s="3" t="s">
        <v>12</v>
      </c>
      <c r="D18" s="3">
        <v>1</v>
      </c>
      <c r="E18" s="14">
        <v>80</v>
      </c>
      <c r="F18" s="4">
        <f t="shared" si="0"/>
        <v>80</v>
      </c>
      <c r="G18" s="10"/>
      <c r="H18" s="13"/>
    </row>
    <row r="19" spans="1:8" x14ac:dyDescent="0.3">
      <c r="A19" s="19" t="s">
        <v>118</v>
      </c>
      <c r="B19" s="5" t="s">
        <v>119</v>
      </c>
      <c r="C19" s="3" t="s">
        <v>12</v>
      </c>
      <c r="D19" s="3">
        <v>1</v>
      </c>
      <c r="E19" s="14">
        <v>200</v>
      </c>
      <c r="F19" s="4">
        <f t="shared" si="0"/>
        <v>200</v>
      </c>
      <c r="G19" s="10"/>
      <c r="H19" s="13"/>
    </row>
    <row r="20" spans="1:8" x14ac:dyDescent="0.3">
      <c r="A20" s="19" t="s">
        <v>120</v>
      </c>
      <c r="B20" s="5" t="s">
        <v>121</v>
      </c>
      <c r="C20" s="3" t="s">
        <v>31</v>
      </c>
      <c r="D20" s="3">
        <v>1</v>
      </c>
      <c r="E20" s="14">
        <v>60</v>
      </c>
      <c r="F20" s="4">
        <f t="shared" si="0"/>
        <v>60</v>
      </c>
      <c r="G20" s="10"/>
      <c r="H20" s="13"/>
    </row>
    <row r="21" spans="1:8" ht="19.2" customHeight="1" x14ac:dyDescent="0.3">
      <c r="A21" s="28" t="s">
        <v>32</v>
      </c>
      <c r="B21" s="29" t="s">
        <v>122</v>
      </c>
      <c r="C21" s="30"/>
      <c r="D21" s="30"/>
      <c r="E21" s="4"/>
      <c r="F21" s="26">
        <f>SUM(F22:F31)</f>
        <v>5520</v>
      </c>
      <c r="G21" s="27"/>
      <c r="H21" s="13"/>
    </row>
    <row r="22" spans="1:8" x14ac:dyDescent="0.3">
      <c r="A22" s="19" t="s">
        <v>34</v>
      </c>
      <c r="B22" s="5" t="s">
        <v>123</v>
      </c>
      <c r="C22" s="3" t="s">
        <v>31</v>
      </c>
      <c r="D22" s="3">
        <v>1</v>
      </c>
      <c r="E22" s="14">
        <v>600</v>
      </c>
      <c r="F22" s="4">
        <f>D22*E22</f>
        <v>600</v>
      </c>
      <c r="G22" s="10"/>
      <c r="H22" s="13"/>
    </row>
    <row r="23" spans="1:8" x14ac:dyDescent="0.3">
      <c r="A23" s="19" t="s">
        <v>35</v>
      </c>
      <c r="B23" s="5" t="s">
        <v>124</v>
      </c>
      <c r="C23" s="3" t="s">
        <v>31</v>
      </c>
      <c r="D23" s="3">
        <v>1</v>
      </c>
      <c r="E23" s="14">
        <v>1080</v>
      </c>
      <c r="F23" s="4">
        <f t="shared" si="0"/>
        <v>1080</v>
      </c>
      <c r="G23" s="10"/>
      <c r="H23" s="13"/>
    </row>
    <row r="24" spans="1:8" x14ac:dyDescent="0.3">
      <c r="A24" s="19" t="s">
        <v>37</v>
      </c>
      <c r="B24" s="5" t="s">
        <v>125</v>
      </c>
      <c r="C24" s="3" t="s">
        <v>12</v>
      </c>
      <c r="D24" s="3">
        <v>1</v>
      </c>
      <c r="E24" s="14">
        <v>850</v>
      </c>
      <c r="F24" s="4">
        <f t="shared" si="0"/>
        <v>850</v>
      </c>
      <c r="G24" s="5"/>
      <c r="H24" s="13"/>
    </row>
    <row r="25" spans="1:8" x14ac:dyDescent="0.3">
      <c r="A25" s="19" t="s">
        <v>38</v>
      </c>
      <c r="B25" s="5" t="s">
        <v>126</v>
      </c>
      <c r="C25" s="3" t="s">
        <v>31</v>
      </c>
      <c r="D25" s="3">
        <v>1</v>
      </c>
      <c r="E25" s="14">
        <v>300</v>
      </c>
      <c r="F25" s="4">
        <f t="shared" si="0"/>
        <v>300</v>
      </c>
      <c r="G25" s="5"/>
      <c r="H25" s="13"/>
    </row>
    <row r="26" spans="1:8" x14ac:dyDescent="0.3">
      <c r="A26" s="19" t="s">
        <v>127</v>
      </c>
      <c r="B26" s="5" t="s">
        <v>128</v>
      </c>
      <c r="C26" s="3" t="s">
        <v>31</v>
      </c>
      <c r="D26" s="3">
        <v>2</v>
      </c>
      <c r="E26" s="14">
        <v>220</v>
      </c>
      <c r="F26" s="4">
        <f t="shared" si="0"/>
        <v>440</v>
      </c>
      <c r="G26" s="10"/>
      <c r="H26" s="15"/>
    </row>
    <row r="27" spans="1:8" x14ac:dyDescent="0.3">
      <c r="A27" s="19" t="s">
        <v>129</v>
      </c>
      <c r="B27" s="5" t="s">
        <v>130</v>
      </c>
      <c r="C27" s="3" t="s">
        <v>31</v>
      </c>
      <c r="D27" s="3">
        <v>1</v>
      </c>
      <c r="E27" s="14">
        <v>650</v>
      </c>
      <c r="F27" s="4">
        <f t="shared" si="0"/>
        <v>650</v>
      </c>
      <c r="G27" s="5"/>
      <c r="H27" s="15"/>
    </row>
    <row r="28" spans="1:8" x14ac:dyDescent="0.3">
      <c r="A28" s="19" t="s">
        <v>131</v>
      </c>
      <c r="B28" s="5" t="s">
        <v>132</v>
      </c>
      <c r="C28" s="3" t="s">
        <v>31</v>
      </c>
      <c r="D28" s="3">
        <v>1</v>
      </c>
      <c r="E28" s="14">
        <v>450</v>
      </c>
      <c r="F28" s="4">
        <f t="shared" si="0"/>
        <v>450</v>
      </c>
      <c r="G28" s="10"/>
      <c r="H28" s="15"/>
    </row>
    <row r="29" spans="1:8" ht="14.4" customHeight="1" x14ac:dyDescent="0.3">
      <c r="A29" s="19" t="s">
        <v>131</v>
      </c>
      <c r="B29" s="5" t="s">
        <v>133</v>
      </c>
      <c r="C29" s="3" t="s">
        <v>31</v>
      </c>
      <c r="D29" s="3">
        <v>1</v>
      </c>
      <c r="E29" s="14">
        <v>560</v>
      </c>
      <c r="F29" s="4">
        <f t="shared" si="0"/>
        <v>560</v>
      </c>
      <c r="G29" s="10"/>
      <c r="H29" s="15"/>
    </row>
    <row r="30" spans="1:8" x14ac:dyDescent="0.3">
      <c r="A30" s="19" t="s">
        <v>134</v>
      </c>
      <c r="B30" s="5" t="s">
        <v>135</v>
      </c>
      <c r="C30" s="3" t="s">
        <v>31</v>
      </c>
      <c r="D30" s="3">
        <v>2</v>
      </c>
      <c r="E30" s="14">
        <v>170</v>
      </c>
      <c r="F30" s="4">
        <f t="shared" si="0"/>
        <v>340</v>
      </c>
      <c r="G30" s="10"/>
      <c r="H30" s="15"/>
    </row>
    <row r="31" spans="1:8" ht="28.8" x14ac:dyDescent="0.3">
      <c r="A31" s="19" t="s">
        <v>136</v>
      </c>
      <c r="B31" s="5" t="s">
        <v>137</v>
      </c>
      <c r="C31" s="3" t="s">
        <v>12</v>
      </c>
      <c r="D31" s="3">
        <v>1</v>
      </c>
      <c r="E31" s="14">
        <v>250</v>
      </c>
      <c r="F31" s="4">
        <f t="shared" si="0"/>
        <v>250</v>
      </c>
      <c r="G31" s="10"/>
      <c r="H31" s="15"/>
    </row>
    <row r="32" spans="1:8" x14ac:dyDescent="0.3">
      <c r="A32" s="29" t="s">
        <v>39</v>
      </c>
      <c r="B32" s="29" t="s">
        <v>138</v>
      </c>
      <c r="C32" s="29"/>
      <c r="D32" s="29"/>
      <c r="E32" s="4"/>
      <c r="F32" s="26">
        <f>SUM(F33:F38)</f>
        <v>6390</v>
      </c>
      <c r="G32" s="26"/>
      <c r="H32" s="13"/>
    </row>
    <row r="33" spans="1:8" ht="28.95" customHeight="1" x14ac:dyDescent="0.3">
      <c r="A33" s="19" t="s">
        <v>41</v>
      </c>
      <c r="B33" s="5" t="s">
        <v>139</v>
      </c>
      <c r="C33" s="3" t="s">
        <v>31</v>
      </c>
      <c r="D33" s="3">
        <v>1</v>
      </c>
      <c r="E33" s="14">
        <v>1250</v>
      </c>
      <c r="F33" s="4">
        <f t="shared" si="0"/>
        <v>1250</v>
      </c>
      <c r="G33" s="5"/>
      <c r="H33" s="13"/>
    </row>
    <row r="34" spans="1:8" x14ac:dyDescent="0.3">
      <c r="A34" s="19" t="s">
        <v>43</v>
      </c>
      <c r="B34" s="5" t="s">
        <v>140</v>
      </c>
      <c r="C34" s="3" t="s">
        <v>18</v>
      </c>
      <c r="D34" s="3">
        <v>1</v>
      </c>
      <c r="E34" s="14">
        <v>1250</v>
      </c>
      <c r="F34" s="4">
        <f t="shared" si="0"/>
        <v>1250</v>
      </c>
      <c r="G34" s="5"/>
      <c r="H34" s="13"/>
    </row>
    <row r="35" spans="1:8" x14ac:dyDescent="0.3">
      <c r="A35" s="19" t="s">
        <v>44</v>
      </c>
      <c r="B35" s="5" t="s">
        <v>141</v>
      </c>
      <c r="C35" s="3" t="s">
        <v>12</v>
      </c>
      <c r="D35" s="3">
        <v>1</v>
      </c>
      <c r="E35" s="14">
        <v>1250</v>
      </c>
      <c r="F35" s="4">
        <f t="shared" si="0"/>
        <v>1250</v>
      </c>
      <c r="G35" s="5"/>
      <c r="H35" s="15"/>
    </row>
    <row r="36" spans="1:8" x14ac:dyDescent="0.3">
      <c r="A36" s="19" t="s">
        <v>46</v>
      </c>
      <c r="B36" s="5" t="s">
        <v>142</v>
      </c>
      <c r="C36" s="3" t="s">
        <v>31</v>
      </c>
      <c r="D36" s="3">
        <v>3</v>
      </c>
      <c r="E36" s="14">
        <v>180</v>
      </c>
      <c r="F36" s="4">
        <f t="shared" si="0"/>
        <v>540</v>
      </c>
      <c r="G36" s="5"/>
      <c r="H36" s="15"/>
    </row>
    <row r="37" spans="1:8" x14ac:dyDescent="0.3">
      <c r="A37" s="19" t="s">
        <v>48</v>
      </c>
      <c r="B37" s="5" t="s">
        <v>143</v>
      </c>
      <c r="C37" s="3" t="s">
        <v>31</v>
      </c>
      <c r="D37" s="3">
        <v>3</v>
      </c>
      <c r="E37" s="14">
        <v>150</v>
      </c>
      <c r="F37" s="4">
        <f t="shared" si="0"/>
        <v>450</v>
      </c>
      <c r="G37" s="10"/>
      <c r="H37" s="15"/>
    </row>
    <row r="38" spans="1:8" x14ac:dyDescent="0.3">
      <c r="A38" s="19" t="s">
        <v>50</v>
      </c>
      <c r="B38" s="5" t="s">
        <v>144</v>
      </c>
      <c r="C38" s="3" t="s">
        <v>12</v>
      </c>
      <c r="D38" s="3">
        <v>1</v>
      </c>
      <c r="E38" s="14">
        <v>1650</v>
      </c>
      <c r="F38" s="4">
        <f t="shared" si="0"/>
        <v>1650</v>
      </c>
      <c r="G38" s="5"/>
      <c r="H38" s="13"/>
    </row>
    <row r="39" spans="1:8" x14ac:dyDescent="0.3">
      <c r="A39" s="28" t="s">
        <v>69</v>
      </c>
      <c r="B39" s="29" t="s">
        <v>145</v>
      </c>
      <c r="C39" s="30"/>
      <c r="D39" s="30"/>
      <c r="E39" s="4"/>
      <c r="F39" s="26">
        <f>SUM(F40:F41)</f>
        <v>6000</v>
      </c>
      <c r="G39" s="27"/>
      <c r="H39" s="13"/>
    </row>
    <row r="40" spans="1:8" x14ac:dyDescent="0.3">
      <c r="A40" s="19" t="s">
        <v>70</v>
      </c>
      <c r="B40" s="5" t="s">
        <v>146</v>
      </c>
      <c r="C40" s="3" t="s">
        <v>12</v>
      </c>
      <c r="D40" s="3">
        <v>1</v>
      </c>
      <c r="E40" s="14">
        <v>2700</v>
      </c>
      <c r="F40" s="4">
        <f t="shared" si="0"/>
        <v>2700</v>
      </c>
      <c r="G40" s="5"/>
      <c r="H40" s="13"/>
    </row>
    <row r="41" spans="1:8" x14ac:dyDescent="0.3">
      <c r="A41" s="19" t="s">
        <v>71</v>
      </c>
      <c r="B41" s="5" t="s">
        <v>147</v>
      </c>
      <c r="C41" s="3" t="s">
        <v>12</v>
      </c>
      <c r="D41" s="3">
        <v>3</v>
      </c>
      <c r="E41" s="14">
        <v>1100</v>
      </c>
      <c r="F41" s="4">
        <f t="shared" si="0"/>
        <v>3300</v>
      </c>
      <c r="G41" s="5"/>
      <c r="H41" s="15"/>
    </row>
    <row r="42" spans="1:8" x14ac:dyDescent="0.3">
      <c r="A42" s="28" t="s">
        <v>69</v>
      </c>
      <c r="B42" s="29" t="s">
        <v>148</v>
      </c>
      <c r="C42" s="30"/>
      <c r="D42" s="30"/>
      <c r="E42" s="4"/>
      <c r="F42" s="26">
        <f>SUM(F43:F46)</f>
        <v>13200</v>
      </c>
      <c r="G42" s="27"/>
      <c r="H42" s="13"/>
    </row>
    <row r="43" spans="1:8" ht="47.4" customHeight="1" x14ac:dyDescent="0.3">
      <c r="A43" s="19" t="s">
        <v>70</v>
      </c>
      <c r="B43" s="5" t="s">
        <v>149</v>
      </c>
      <c r="C43" s="3" t="s">
        <v>12</v>
      </c>
      <c r="D43" s="3">
        <v>1</v>
      </c>
      <c r="E43" s="14">
        <v>6200</v>
      </c>
      <c r="F43" s="4">
        <f>D43*E43</f>
        <v>6200</v>
      </c>
      <c r="G43" s="31"/>
      <c r="H43" s="13"/>
    </row>
    <row r="44" spans="1:8" ht="28.95" customHeight="1" x14ac:dyDescent="0.3">
      <c r="A44" s="19" t="s">
        <v>71</v>
      </c>
      <c r="B44" s="5" t="s">
        <v>150</v>
      </c>
      <c r="C44" s="3" t="s">
        <v>12</v>
      </c>
      <c r="D44" s="3">
        <v>1</v>
      </c>
      <c r="E44" s="14">
        <v>6250</v>
      </c>
      <c r="F44" s="4">
        <f>D44*E44</f>
        <v>6250</v>
      </c>
      <c r="G44" s="5"/>
      <c r="H44" s="13"/>
    </row>
    <row r="45" spans="1:8" x14ac:dyDescent="0.3">
      <c r="A45" s="19" t="s">
        <v>72</v>
      </c>
      <c r="B45" s="5" t="s">
        <v>151</v>
      </c>
      <c r="C45" s="3" t="s">
        <v>31</v>
      </c>
      <c r="D45" s="3">
        <v>1</v>
      </c>
      <c r="E45" s="14">
        <v>300</v>
      </c>
      <c r="F45" s="4">
        <f t="shared" si="0"/>
        <v>300</v>
      </c>
      <c r="G45" s="10"/>
      <c r="H45" s="13"/>
    </row>
    <row r="46" spans="1:8" x14ac:dyDescent="0.3">
      <c r="A46" s="19" t="s">
        <v>73</v>
      </c>
      <c r="B46" s="5" t="s">
        <v>152</v>
      </c>
      <c r="C46" s="3" t="s">
        <v>31</v>
      </c>
      <c r="D46" s="3">
        <v>3</v>
      </c>
      <c r="E46" s="14">
        <v>150</v>
      </c>
      <c r="F46" s="4">
        <f t="shared" si="0"/>
        <v>450</v>
      </c>
      <c r="G46" s="10"/>
      <c r="H46" s="15"/>
    </row>
    <row r="47" spans="1:8" x14ac:dyDescent="0.3">
      <c r="A47" s="28" t="s">
        <v>76</v>
      </c>
      <c r="B47" s="29" t="s">
        <v>153</v>
      </c>
      <c r="C47" s="30"/>
      <c r="D47" s="30"/>
      <c r="E47" s="4"/>
      <c r="F47" s="26">
        <f>SUM(F48:F50)</f>
        <v>2200</v>
      </c>
      <c r="G47" s="27"/>
      <c r="H47" s="15"/>
    </row>
    <row r="48" spans="1:8" x14ac:dyDescent="0.3">
      <c r="A48" s="19" t="s">
        <v>77</v>
      </c>
      <c r="B48" s="5" t="s">
        <v>154</v>
      </c>
      <c r="C48" s="3" t="s">
        <v>31</v>
      </c>
      <c r="D48" s="3">
        <v>1</v>
      </c>
      <c r="E48" s="24">
        <v>1600</v>
      </c>
      <c r="F48" s="4">
        <f t="shared" si="0"/>
        <v>1600</v>
      </c>
      <c r="G48" s="10"/>
      <c r="H48" s="15"/>
    </row>
    <row r="49" spans="1:8" x14ac:dyDescent="0.3">
      <c r="A49" s="19" t="s">
        <v>78</v>
      </c>
      <c r="B49" s="5" t="s">
        <v>155</v>
      </c>
      <c r="C49" s="3" t="s">
        <v>31</v>
      </c>
      <c r="D49" s="3">
        <v>1</v>
      </c>
      <c r="E49" s="24">
        <v>450</v>
      </c>
      <c r="F49" s="4">
        <f t="shared" si="0"/>
        <v>450</v>
      </c>
      <c r="G49" s="10"/>
      <c r="H49" s="15"/>
    </row>
    <row r="50" spans="1:8" x14ac:dyDescent="0.3">
      <c r="A50" s="19" t="s">
        <v>79</v>
      </c>
      <c r="B50" s="5" t="s">
        <v>156</v>
      </c>
      <c r="C50" s="3" t="s">
        <v>31</v>
      </c>
      <c r="D50" s="3">
        <v>1</v>
      </c>
      <c r="E50" s="24">
        <v>150</v>
      </c>
      <c r="F50" s="4">
        <f t="shared" si="0"/>
        <v>150</v>
      </c>
      <c r="G50" s="10"/>
      <c r="H50" s="15"/>
    </row>
    <row r="51" spans="1:8" x14ac:dyDescent="0.3">
      <c r="A51" s="28" t="s">
        <v>81</v>
      </c>
      <c r="B51" s="29" t="s">
        <v>157</v>
      </c>
      <c r="C51" s="30"/>
      <c r="D51" s="30"/>
      <c r="E51" s="4"/>
      <c r="F51" s="26">
        <f>SUM(F52:F56)</f>
        <v>2750</v>
      </c>
      <c r="G51" s="27"/>
      <c r="H51" s="15"/>
    </row>
    <row r="52" spans="1:8" x14ac:dyDescent="0.3">
      <c r="A52" s="21" t="s">
        <v>82</v>
      </c>
      <c r="B52" s="5" t="s">
        <v>158</v>
      </c>
      <c r="C52" s="23" t="s">
        <v>31</v>
      </c>
      <c r="D52" s="3">
        <v>1</v>
      </c>
      <c r="E52" s="24">
        <v>700</v>
      </c>
      <c r="F52" s="4">
        <f t="shared" si="0"/>
        <v>700</v>
      </c>
      <c r="G52" s="10"/>
      <c r="H52" s="15"/>
    </row>
    <row r="53" spans="1:8" x14ac:dyDescent="0.3">
      <c r="A53" s="21" t="s">
        <v>83</v>
      </c>
      <c r="B53" s="5" t="s">
        <v>159</v>
      </c>
      <c r="C53" s="23" t="s">
        <v>31</v>
      </c>
      <c r="D53" s="3">
        <v>1</v>
      </c>
      <c r="E53" s="24">
        <v>350</v>
      </c>
      <c r="F53" s="4">
        <f t="shared" si="0"/>
        <v>350</v>
      </c>
      <c r="G53" s="10"/>
      <c r="H53" s="15"/>
    </row>
    <row r="54" spans="1:8" x14ac:dyDescent="0.3">
      <c r="A54" s="21" t="s">
        <v>160</v>
      </c>
      <c r="B54" s="5" t="s">
        <v>161</v>
      </c>
      <c r="C54" s="23" t="s">
        <v>31</v>
      </c>
      <c r="D54" s="3">
        <v>1</v>
      </c>
      <c r="E54" s="24">
        <v>250</v>
      </c>
      <c r="F54" s="4">
        <f t="shared" si="0"/>
        <v>250</v>
      </c>
      <c r="G54" s="10"/>
      <c r="H54" s="15"/>
    </row>
    <row r="55" spans="1:8" x14ac:dyDescent="0.3">
      <c r="A55" s="21" t="s">
        <v>85</v>
      </c>
      <c r="B55" s="5" t="s">
        <v>162</v>
      </c>
      <c r="C55" s="23" t="s">
        <v>31</v>
      </c>
      <c r="D55" s="3">
        <v>1</v>
      </c>
      <c r="E55" s="24">
        <v>1200</v>
      </c>
      <c r="F55" s="4">
        <f t="shared" si="0"/>
        <v>1200</v>
      </c>
      <c r="G55" s="10"/>
      <c r="H55" s="15"/>
    </row>
    <row r="56" spans="1:8" x14ac:dyDescent="0.3">
      <c r="A56" s="21" t="s">
        <v>85</v>
      </c>
      <c r="B56" s="5" t="s">
        <v>163</v>
      </c>
      <c r="C56" s="23" t="s">
        <v>31</v>
      </c>
      <c r="D56" s="3">
        <v>1</v>
      </c>
      <c r="E56" s="24">
        <v>250</v>
      </c>
      <c r="F56" s="4">
        <f t="shared" si="0"/>
        <v>250</v>
      </c>
      <c r="G56" s="10"/>
      <c r="H56" s="15"/>
    </row>
    <row r="57" spans="1:8" ht="14.4" customHeight="1" x14ac:dyDescent="0.3">
      <c r="A57" s="28" t="s">
        <v>86</v>
      </c>
      <c r="B57" s="29" t="s">
        <v>164</v>
      </c>
      <c r="C57" s="30"/>
      <c r="D57" s="30"/>
      <c r="E57" s="4"/>
      <c r="F57" s="26">
        <f>SUM(F58:F60)</f>
        <v>740</v>
      </c>
      <c r="G57" s="27"/>
      <c r="H57" s="15"/>
    </row>
    <row r="58" spans="1:8" x14ac:dyDescent="0.3">
      <c r="A58" s="21" t="s">
        <v>87</v>
      </c>
      <c r="B58" s="5" t="s">
        <v>165</v>
      </c>
      <c r="C58" s="23" t="s">
        <v>31</v>
      </c>
      <c r="D58" s="3">
        <v>1</v>
      </c>
      <c r="E58" s="24">
        <v>500</v>
      </c>
      <c r="F58" s="4">
        <f t="shared" si="0"/>
        <v>500</v>
      </c>
      <c r="G58" s="10"/>
      <c r="H58" s="15"/>
    </row>
    <row r="59" spans="1:8" x14ac:dyDescent="0.3">
      <c r="A59" s="21" t="s">
        <v>88</v>
      </c>
      <c r="B59" s="5" t="s">
        <v>166</v>
      </c>
      <c r="C59" s="23" t="s">
        <v>31</v>
      </c>
      <c r="D59" s="3">
        <v>2</v>
      </c>
      <c r="E59" s="24">
        <v>30</v>
      </c>
      <c r="F59" s="4">
        <f t="shared" si="0"/>
        <v>60</v>
      </c>
      <c r="G59" s="10"/>
      <c r="H59" s="15"/>
    </row>
    <row r="60" spans="1:8" x14ac:dyDescent="0.3">
      <c r="A60" s="21" t="s">
        <v>89</v>
      </c>
      <c r="B60" s="5" t="s">
        <v>135</v>
      </c>
      <c r="C60" s="23" t="s">
        <v>31</v>
      </c>
      <c r="D60" s="3">
        <v>1</v>
      </c>
      <c r="E60" s="24">
        <v>180</v>
      </c>
      <c r="F60" s="4">
        <f t="shared" si="0"/>
        <v>180</v>
      </c>
      <c r="G60" s="10"/>
      <c r="H60" s="15"/>
    </row>
    <row r="61" spans="1:8" x14ac:dyDescent="0.3">
      <c r="A61" s="28" t="s">
        <v>167</v>
      </c>
      <c r="B61" s="29" t="s">
        <v>168</v>
      </c>
      <c r="C61" s="30"/>
      <c r="D61" s="30"/>
      <c r="E61" s="4"/>
      <c r="F61" s="26">
        <f>SUM(F62)</f>
        <v>3500</v>
      </c>
      <c r="G61" s="27"/>
      <c r="H61" s="15"/>
    </row>
    <row r="62" spans="1:8" x14ac:dyDescent="0.3">
      <c r="A62" s="21" t="s">
        <v>169</v>
      </c>
      <c r="B62" s="22" t="s">
        <v>170</v>
      </c>
      <c r="C62" s="23" t="s">
        <v>12</v>
      </c>
      <c r="D62" s="3">
        <v>1</v>
      </c>
      <c r="E62" s="24">
        <v>3500</v>
      </c>
      <c r="F62" s="4">
        <f t="shared" si="0"/>
        <v>3500</v>
      </c>
      <c r="G62" s="10"/>
      <c r="H62" s="15"/>
    </row>
    <row r="63" spans="1:8" x14ac:dyDescent="0.3">
      <c r="A63" s="28" t="s">
        <v>171</v>
      </c>
      <c r="B63" s="28" t="s">
        <v>172</v>
      </c>
      <c r="C63" s="28"/>
      <c r="D63" s="28"/>
      <c r="E63" s="28"/>
      <c r="F63" s="26">
        <f>SUM(F64:F66)</f>
        <v>4600</v>
      </c>
      <c r="G63" s="28"/>
      <c r="H63" s="15"/>
    </row>
    <row r="64" spans="1:8" x14ac:dyDescent="0.3">
      <c r="A64" s="21" t="s">
        <v>173</v>
      </c>
      <c r="B64" s="5" t="s">
        <v>174</v>
      </c>
      <c r="C64" s="23" t="s">
        <v>12</v>
      </c>
      <c r="D64" s="3" t="s">
        <v>175</v>
      </c>
      <c r="E64" s="24">
        <v>2000</v>
      </c>
      <c r="F64" s="4">
        <f t="shared" si="0"/>
        <v>2000</v>
      </c>
      <c r="G64" s="10"/>
      <c r="H64" s="15"/>
    </row>
    <row r="65" spans="1:8" x14ac:dyDescent="0.3">
      <c r="A65" s="21" t="s">
        <v>176</v>
      </c>
      <c r="B65" s="5" t="s">
        <v>177</v>
      </c>
      <c r="C65" s="23" t="s">
        <v>12</v>
      </c>
      <c r="D65" s="3">
        <v>1</v>
      </c>
      <c r="E65" s="24">
        <v>2000</v>
      </c>
      <c r="F65" s="4">
        <f t="shared" si="0"/>
        <v>2000</v>
      </c>
      <c r="G65" s="10"/>
      <c r="H65" s="15"/>
    </row>
    <row r="66" spans="1:8" x14ac:dyDescent="0.3">
      <c r="A66" s="21" t="s">
        <v>178</v>
      </c>
      <c r="B66" s="5" t="s">
        <v>179</v>
      </c>
      <c r="C66" s="23" t="s">
        <v>12</v>
      </c>
      <c r="D66" s="3">
        <v>1</v>
      </c>
      <c r="E66" s="24">
        <v>600</v>
      </c>
      <c r="F66" s="4">
        <f t="shared" si="0"/>
        <v>600</v>
      </c>
      <c r="G66" s="10"/>
      <c r="H66" s="15"/>
    </row>
    <row r="67" spans="1:8" x14ac:dyDescent="0.3">
      <c r="A67" s="54" t="s">
        <v>68</v>
      </c>
      <c r="B67" s="55"/>
      <c r="C67" s="55"/>
      <c r="D67" s="55"/>
      <c r="E67" s="55"/>
      <c r="F67" s="6">
        <f>F68+F74+F82+F94+F99++++++++++++++++F102+F102+F105+F111+F117+F121+F123</f>
        <v>63557</v>
      </c>
      <c r="G67" s="11"/>
      <c r="H67" s="15"/>
    </row>
    <row r="68" spans="1:8" x14ac:dyDescent="0.3">
      <c r="A68" s="28" t="s">
        <v>180</v>
      </c>
      <c r="B68" s="30" t="s">
        <v>102</v>
      </c>
      <c r="C68" s="32"/>
      <c r="D68" s="32"/>
      <c r="E68" s="4"/>
      <c r="F68" s="26">
        <f>SUM(F69:F73)</f>
        <v>2607</v>
      </c>
      <c r="G68" s="27"/>
      <c r="H68" s="11"/>
    </row>
    <row r="69" spans="1:8" ht="28.8" x14ac:dyDescent="0.3">
      <c r="A69" s="19" t="s">
        <v>181</v>
      </c>
      <c r="B69" s="5" t="s">
        <v>103</v>
      </c>
      <c r="C69" s="3" t="s">
        <v>18</v>
      </c>
      <c r="D69" s="3">
        <v>27</v>
      </c>
      <c r="E69" s="14">
        <v>50</v>
      </c>
      <c r="F69" s="4">
        <f>D69*E69</f>
        <v>1350</v>
      </c>
      <c r="G69" s="25" t="s">
        <v>104</v>
      </c>
      <c r="H69" s="10"/>
    </row>
    <row r="70" spans="1:8" x14ac:dyDescent="0.3">
      <c r="A70" s="19" t="s">
        <v>182</v>
      </c>
      <c r="B70" s="5" t="s">
        <v>105</v>
      </c>
      <c r="C70" s="3" t="s">
        <v>18</v>
      </c>
      <c r="D70" s="3">
        <v>5</v>
      </c>
      <c r="E70" s="14">
        <v>65</v>
      </c>
      <c r="F70" s="4">
        <f>D70*E70</f>
        <v>325</v>
      </c>
      <c r="G70" s="25"/>
      <c r="H70" s="13"/>
    </row>
    <row r="71" spans="1:8" x14ac:dyDescent="0.3">
      <c r="A71" s="19" t="s">
        <v>183</v>
      </c>
      <c r="B71" s="5" t="s">
        <v>106</v>
      </c>
      <c r="C71" s="3" t="s">
        <v>18</v>
      </c>
      <c r="D71" s="3">
        <v>23</v>
      </c>
      <c r="E71" s="14">
        <v>65</v>
      </c>
      <c r="F71" s="4">
        <f>SUM(F72:F73)</f>
        <v>466</v>
      </c>
      <c r="G71" s="25"/>
      <c r="H71" s="13"/>
    </row>
    <row r="72" spans="1:8" ht="28.8" x14ac:dyDescent="0.3">
      <c r="A72" s="19" t="s">
        <v>184</v>
      </c>
      <c r="B72" s="5" t="s">
        <v>107</v>
      </c>
      <c r="C72" s="3" t="s">
        <v>18</v>
      </c>
      <c r="D72" s="3">
        <v>2</v>
      </c>
      <c r="E72" s="14">
        <v>65</v>
      </c>
      <c r="F72" s="4">
        <f>D72*E72</f>
        <v>130</v>
      </c>
      <c r="G72" s="25" t="s">
        <v>104</v>
      </c>
      <c r="H72" s="13"/>
    </row>
    <row r="73" spans="1:8" ht="28.8" x14ac:dyDescent="0.3">
      <c r="A73" s="19" t="s">
        <v>185</v>
      </c>
      <c r="B73" s="5" t="s">
        <v>108</v>
      </c>
      <c r="C73" s="3" t="s">
        <v>65</v>
      </c>
      <c r="D73" s="3">
        <v>28</v>
      </c>
      <c r="E73" s="14">
        <v>12</v>
      </c>
      <c r="F73" s="4">
        <f>D73*E73</f>
        <v>336</v>
      </c>
      <c r="G73" s="25" t="s">
        <v>104</v>
      </c>
      <c r="H73" s="13"/>
    </row>
    <row r="74" spans="1:8" outlineLevel="1" x14ac:dyDescent="0.3">
      <c r="A74" s="28" t="s">
        <v>186</v>
      </c>
      <c r="B74" s="29" t="s">
        <v>23</v>
      </c>
      <c r="C74" s="30"/>
      <c r="D74" s="30"/>
      <c r="E74" s="4"/>
      <c r="F74" s="26">
        <f>SUM(F75:F81)</f>
        <v>1750</v>
      </c>
      <c r="G74" s="27"/>
      <c r="H74" s="13"/>
    </row>
    <row r="75" spans="1:8" x14ac:dyDescent="0.3">
      <c r="A75" s="19" t="s">
        <v>187</v>
      </c>
      <c r="B75" s="5" t="s">
        <v>110</v>
      </c>
      <c r="C75" s="3" t="s">
        <v>12</v>
      </c>
      <c r="D75" s="3">
        <v>1</v>
      </c>
      <c r="E75" s="14">
        <v>85</v>
      </c>
      <c r="F75" s="4">
        <f t="shared" ref="F75:F81" si="1">D75*E75</f>
        <v>85</v>
      </c>
      <c r="G75" s="10"/>
      <c r="H75" s="13"/>
    </row>
    <row r="76" spans="1:8" outlineLevel="1" x14ac:dyDescent="0.3">
      <c r="A76" s="19" t="s">
        <v>188</v>
      </c>
      <c r="B76" s="5" t="s">
        <v>111</v>
      </c>
      <c r="C76" s="3" t="s">
        <v>12</v>
      </c>
      <c r="D76" s="3">
        <v>1</v>
      </c>
      <c r="E76" s="14">
        <v>85</v>
      </c>
      <c r="F76" s="4">
        <f t="shared" si="1"/>
        <v>85</v>
      </c>
      <c r="G76" s="10"/>
      <c r="H76" s="13"/>
    </row>
    <row r="77" spans="1:8" outlineLevel="1" x14ac:dyDescent="0.3">
      <c r="A77" s="19" t="s">
        <v>189</v>
      </c>
      <c r="B77" s="5" t="s">
        <v>112</v>
      </c>
      <c r="C77" s="3" t="s">
        <v>12</v>
      </c>
      <c r="D77" s="3">
        <v>1</v>
      </c>
      <c r="E77" s="14">
        <v>350</v>
      </c>
      <c r="F77" s="4">
        <f t="shared" si="1"/>
        <v>350</v>
      </c>
      <c r="G77" s="10"/>
      <c r="H77" s="13"/>
    </row>
    <row r="78" spans="1:8" outlineLevel="1" x14ac:dyDescent="0.3">
      <c r="A78" s="19" t="s">
        <v>190</v>
      </c>
      <c r="B78" s="5" t="s">
        <v>113</v>
      </c>
      <c r="C78" s="3" t="s">
        <v>12</v>
      </c>
      <c r="D78" s="3">
        <v>1</v>
      </c>
      <c r="E78" s="14">
        <v>800</v>
      </c>
      <c r="F78" s="4">
        <f t="shared" si="1"/>
        <v>800</v>
      </c>
      <c r="G78" s="10"/>
      <c r="H78" s="13"/>
    </row>
    <row r="79" spans="1:8" outlineLevel="1" x14ac:dyDescent="0.3">
      <c r="A79" s="19" t="s">
        <v>191</v>
      </c>
      <c r="B79" s="5" t="s">
        <v>115</v>
      </c>
      <c r="C79" s="3" t="s">
        <v>12</v>
      </c>
      <c r="D79" s="3">
        <v>1</v>
      </c>
      <c r="E79" s="14">
        <v>200</v>
      </c>
      <c r="F79" s="4">
        <f t="shared" si="1"/>
        <v>200</v>
      </c>
      <c r="G79" s="10"/>
      <c r="H79" s="13"/>
    </row>
    <row r="80" spans="1:8" outlineLevel="1" x14ac:dyDescent="0.3">
      <c r="A80" s="19" t="s">
        <v>192</v>
      </c>
      <c r="B80" s="5" t="s">
        <v>117</v>
      </c>
      <c r="C80" s="3" t="s">
        <v>12</v>
      </c>
      <c r="D80" s="3">
        <v>1</v>
      </c>
      <c r="E80" s="14">
        <v>170</v>
      </c>
      <c r="F80" s="4">
        <f t="shared" si="1"/>
        <v>170</v>
      </c>
      <c r="G80" s="10"/>
      <c r="H80" s="13"/>
    </row>
    <row r="81" spans="1:8" outlineLevel="1" x14ac:dyDescent="0.3">
      <c r="A81" s="19" t="s">
        <v>193</v>
      </c>
      <c r="B81" s="5" t="s">
        <v>121</v>
      </c>
      <c r="C81" s="3" t="s">
        <v>12</v>
      </c>
      <c r="D81" s="3">
        <v>1</v>
      </c>
      <c r="E81" s="14">
        <v>60</v>
      </c>
      <c r="F81" s="4">
        <f t="shared" si="1"/>
        <v>60</v>
      </c>
      <c r="G81" s="10"/>
      <c r="H81" s="13"/>
    </row>
    <row r="82" spans="1:8" outlineLevel="1" x14ac:dyDescent="0.3">
      <c r="A82" s="28" t="s">
        <v>194</v>
      </c>
      <c r="B82" s="29" t="s">
        <v>122</v>
      </c>
      <c r="C82" s="30"/>
      <c r="D82" s="30"/>
      <c r="E82" s="4"/>
      <c r="F82" s="26">
        <f>SUM(F83:F93)</f>
        <v>5810</v>
      </c>
      <c r="G82" s="27"/>
      <c r="H82" s="13"/>
    </row>
    <row r="83" spans="1:8" outlineLevel="1" x14ac:dyDescent="0.3">
      <c r="A83" s="19" t="s">
        <v>195</v>
      </c>
      <c r="B83" s="5" t="s">
        <v>196</v>
      </c>
      <c r="C83" s="3" t="s">
        <v>31</v>
      </c>
      <c r="D83" s="3">
        <v>1</v>
      </c>
      <c r="E83" s="14">
        <v>550</v>
      </c>
      <c r="F83" s="4">
        <f t="shared" ref="F83:F93" si="2">D83*E83</f>
        <v>550</v>
      </c>
      <c r="G83" s="10"/>
      <c r="H83" s="13"/>
    </row>
    <row r="84" spans="1:8" outlineLevel="1" x14ac:dyDescent="0.3">
      <c r="A84" s="19" t="s">
        <v>197</v>
      </c>
      <c r="B84" s="5" t="s">
        <v>198</v>
      </c>
      <c r="C84" s="3" t="s">
        <v>31</v>
      </c>
      <c r="D84" s="3">
        <v>1</v>
      </c>
      <c r="E84" s="14">
        <v>1100</v>
      </c>
      <c r="F84" s="4">
        <f t="shared" si="2"/>
        <v>1100</v>
      </c>
      <c r="G84" s="10"/>
      <c r="H84" s="13"/>
    </row>
    <row r="85" spans="1:8" outlineLevel="1" x14ac:dyDescent="0.3">
      <c r="A85" s="19" t="s">
        <v>199</v>
      </c>
      <c r="B85" s="5" t="s">
        <v>200</v>
      </c>
      <c r="C85" s="3" t="s">
        <v>12</v>
      </c>
      <c r="D85" s="3">
        <v>1</v>
      </c>
      <c r="E85" s="14">
        <v>850</v>
      </c>
      <c r="F85" s="4">
        <f t="shared" si="2"/>
        <v>850</v>
      </c>
      <c r="G85" s="5"/>
      <c r="H85" s="13"/>
    </row>
    <row r="86" spans="1:8" outlineLevel="1" x14ac:dyDescent="0.3">
      <c r="A86" s="19" t="s">
        <v>201</v>
      </c>
      <c r="B86" s="5" t="s">
        <v>202</v>
      </c>
      <c r="C86" s="3" t="s">
        <v>31</v>
      </c>
      <c r="D86" s="3">
        <v>1</v>
      </c>
      <c r="E86" s="14">
        <v>300</v>
      </c>
      <c r="F86" s="4">
        <f t="shared" si="2"/>
        <v>300</v>
      </c>
      <c r="G86" s="10"/>
      <c r="H86" s="15"/>
    </row>
    <row r="87" spans="1:8" outlineLevel="1" x14ac:dyDescent="0.3">
      <c r="A87" s="19" t="s">
        <v>203</v>
      </c>
      <c r="B87" s="5" t="s">
        <v>128</v>
      </c>
      <c r="C87" s="3" t="s">
        <v>31</v>
      </c>
      <c r="D87" s="3">
        <v>2</v>
      </c>
      <c r="E87" s="14">
        <v>220</v>
      </c>
      <c r="F87" s="4">
        <f t="shared" si="2"/>
        <v>440</v>
      </c>
      <c r="G87" s="10"/>
      <c r="H87" s="15"/>
    </row>
    <row r="88" spans="1:8" outlineLevel="1" x14ac:dyDescent="0.3">
      <c r="A88" s="19" t="s">
        <v>204</v>
      </c>
      <c r="B88" s="5" t="s">
        <v>205</v>
      </c>
      <c r="C88" s="3" t="s">
        <v>31</v>
      </c>
      <c r="D88" s="3">
        <v>1</v>
      </c>
      <c r="E88" s="14">
        <v>650</v>
      </c>
      <c r="F88" s="4">
        <f t="shared" si="2"/>
        <v>650</v>
      </c>
      <c r="G88" s="10"/>
      <c r="H88" s="15"/>
    </row>
    <row r="89" spans="1:8" outlineLevel="1" x14ac:dyDescent="0.3">
      <c r="A89" s="19" t="s">
        <v>206</v>
      </c>
      <c r="B89" s="5" t="s">
        <v>207</v>
      </c>
      <c r="C89" s="3" t="s">
        <v>31</v>
      </c>
      <c r="D89" s="3">
        <v>1</v>
      </c>
      <c r="E89" s="14">
        <v>450</v>
      </c>
      <c r="F89" s="4">
        <f t="shared" si="2"/>
        <v>450</v>
      </c>
      <c r="G89" s="10"/>
      <c r="H89" s="15"/>
    </row>
    <row r="90" spans="1:8" outlineLevel="1" x14ac:dyDescent="0.3">
      <c r="A90" s="19" t="s">
        <v>208</v>
      </c>
      <c r="B90" s="5" t="s">
        <v>209</v>
      </c>
      <c r="C90" s="3" t="s">
        <v>31</v>
      </c>
      <c r="D90" s="3">
        <v>1</v>
      </c>
      <c r="E90" s="14">
        <v>560</v>
      </c>
      <c r="F90" s="4">
        <f t="shared" si="2"/>
        <v>560</v>
      </c>
      <c r="G90" s="10"/>
      <c r="H90" s="15"/>
    </row>
    <row r="91" spans="1:8" outlineLevel="1" x14ac:dyDescent="0.3">
      <c r="A91" s="19" t="s">
        <v>210</v>
      </c>
      <c r="B91" s="5" t="s">
        <v>135</v>
      </c>
      <c r="C91" s="3" t="s">
        <v>31</v>
      </c>
      <c r="D91" s="3">
        <v>2</v>
      </c>
      <c r="E91" s="14">
        <v>170</v>
      </c>
      <c r="F91" s="4">
        <f t="shared" si="2"/>
        <v>340</v>
      </c>
      <c r="G91" s="10"/>
      <c r="H91" s="15"/>
    </row>
    <row r="92" spans="1:8" ht="28.8" outlineLevel="1" x14ac:dyDescent="0.3">
      <c r="A92" s="19" t="s">
        <v>211</v>
      </c>
      <c r="B92" s="5" t="s">
        <v>137</v>
      </c>
      <c r="C92" s="3" t="s">
        <v>12</v>
      </c>
      <c r="D92" s="3">
        <v>1</v>
      </c>
      <c r="E92" s="14">
        <v>250</v>
      </c>
      <c r="F92" s="4">
        <f t="shared" si="2"/>
        <v>250</v>
      </c>
      <c r="G92" s="10"/>
      <c r="H92" s="15"/>
    </row>
    <row r="93" spans="1:8" outlineLevel="1" x14ac:dyDescent="0.3">
      <c r="A93" s="19" t="s">
        <v>212</v>
      </c>
      <c r="B93" s="5" t="s">
        <v>213</v>
      </c>
      <c r="C93" s="3" t="s">
        <v>12</v>
      </c>
      <c r="D93" s="3">
        <v>1</v>
      </c>
      <c r="E93" s="14">
        <v>320</v>
      </c>
      <c r="F93" s="4">
        <f t="shared" si="2"/>
        <v>320</v>
      </c>
      <c r="G93" s="10"/>
      <c r="H93" s="15"/>
    </row>
    <row r="94" spans="1:8" outlineLevel="1" x14ac:dyDescent="0.3">
      <c r="A94" s="28" t="s">
        <v>214</v>
      </c>
      <c r="B94" s="29" t="s">
        <v>138</v>
      </c>
      <c r="C94" s="30"/>
      <c r="D94" s="30"/>
      <c r="E94" s="4"/>
      <c r="F94" s="26">
        <f>SUM(F95:F98)</f>
        <v>6390</v>
      </c>
      <c r="G94" s="27"/>
      <c r="H94" s="13"/>
    </row>
    <row r="95" spans="1:8" x14ac:dyDescent="0.3">
      <c r="A95" s="19" t="s">
        <v>215</v>
      </c>
      <c r="B95" s="5" t="s">
        <v>216</v>
      </c>
      <c r="C95" s="3" t="s">
        <v>31</v>
      </c>
      <c r="D95" s="3">
        <v>3</v>
      </c>
      <c r="E95" s="14">
        <v>1250</v>
      </c>
      <c r="F95" s="4">
        <f>D95*E95</f>
        <v>3750</v>
      </c>
      <c r="G95" s="10"/>
      <c r="H95" s="13"/>
    </row>
    <row r="96" spans="1:8" outlineLevel="1" x14ac:dyDescent="0.3">
      <c r="A96" s="19" t="s">
        <v>217</v>
      </c>
      <c r="B96" s="5" t="s">
        <v>142</v>
      </c>
      <c r="C96" s="3" t="s">
        <v>31</v>
      </c>
      <c r="D96" s="3">
        <v>3</v>
      </c>
      <c r="E96" s="14">
        <v>180</v>
      </c>
      <c r="F96" s="4">
        <f>D96*E96</f>
        <v>540</v>
      </c>
      <c r="G96" s="5"/>
      <c r="H96" s="15"/>
    </row>
    <row r="97" spans="1:8" outlineLevel="1" x14ac:dyDescent="0.3">
      <c r="A97" s="19" t="s">
        <v>218</v>
      </c>
      <c r="B97" s="5" t="s">
        <v>143</v>
      </c>
      <c r="C97" s="3" t="s">
        <v>31</v>
      </c>
      <c r="D97" s="3">
        <v>3</v>
      </c>
      <c r="E97" s="14">
        <v>150</v>
      </c>
      <c r="F97" s="4">
        <f>D97*E97</f>
        <v>450</v>
      </c>
      <c r="G97" s="10"/>
      <c r="H97" s="15"/>
    </row>
    <row r="98" spans="1:8" outlineLevel="1" x14ac:dyDescent="0.3">
      <c r="A98" s="19" t="s">
        <v>219</v>
      </c>
      <c r="B98" s="5" t="s">
        <v>144</v>
      </c>
      <c r="C98" s="3" t="s">
        <v>12</v>
      </c>
      <c r="D98" s="3">
        <v>1</v>
      </c>
      <c r="E98" s="14">
        <v>1650</v>
      </c>
      <c r="F98" s="4">
        <f>D98*E98</f>
        <v>1650</v>
      </c>
      <c r="G98" s="5"/>
      <c r="H98" s="13"/>
    </row>
    <row r="99" spans="1:8" outlineLevel="1" x14ac:dyDescent="0.3">
      <c r="A99" s="28" t="s">
        <v>220</v>
      </c>
      <c r="B99" s="29" t="s">
        <v>145</v>
      </c>
      <c r="C99" s="30"/>
      <c r="D99" s="30"/>
      <c r="E99" s="4"/>
      <c r="F99" s="26">
        <f>SUM(F100:F101)</f>
        <v>6000</v>
      </c>
      <c r="G99" s="27"/>
      <c r="H99" s="15"/>
    </row>
    <row r="100" spans="1:8" x14ac:dyDescent="0.3">
      <c r="A100" s="19" t="s">
        <v>221</v>
      </c>
      <c r="B100" s="5" t="s">
        <v>146</v>
      </c>
      <c r="C100" s="3" t="s">
        <v>12</v>
      </c>
      <c r="D100" s="3">
        <v>1</v>
      </c>
      <c r="E100" s="14">
        <v>2700</v>
      </c>
      <c r="F100" s="4">
        <f>D100*E100</f>
        <v>2700</v>
      </c>
      <c r="G100" s="5"/>
      <c r="H100" s="13"/>
    </row>
    <row r="101" spans="1:8" outlineLevel="1" x14ac:dyDescent="0.3">
      <c r="A101" s="19" t="s">
        <v>217</v>
      </c>
      <c r="B101" s="5" t="s">
        <v>147</v>
      </c>
      <c r="C101" s="3" t="s">
        <v>12</v>
      </c>
      <c r="D101" s="3">
        <v>3</v>
      </c>
      <c r="E101" s="14">
        <v>1100</v>
      </c>
      <c r="F101" s="4">
        <f>D101*E101</f>
        <v>3300</v>
      </c>
      <c r="G101" s="5"/>
      <c r="H101" s="15"/>
    </row>
    <row r="102" spans="1:8" outlineLevel="1" x14ac:dyDescent="0.3">
      <c r="A102" s="28" t="s">
        <v>222</v>
      </c>
      <c r="B102" s="29" t="s">
        <v>148</v>
      </c>
      <c r="C102" s="30"/>
      <c r="D102" s="30"/>
      <c r="E102" s="4"/>
      <c r="F102" s="26">
        <f>SUM(F103:F104)</f>
        <v>12850</v>
      </c>
      <c r="G102" s="27"/>
      <c r="H102" s="15"/>
    </row>
    <row r="103" spans="1:8" outlineLevel="1" x14ac:dyDescent="0.3">
      <c r="A103" s="19" t="s">
        <v>223</v>
      </c>
      <c r="B103" s="5" t="s">
        <v>224</v>
      </c>
      <c r="C103" s="3" t="s">
        <v>12</v>
      </c>
      <c r="D103" s="3">
        <v>1</v>
      </c>
      <c r="E103" s="14">
        <v>6600</v>
      </c>
      <c r="F103" s="4">
        <f>D103*E103</f>
        <v>6600</v>
      </c>
      <c r="G103" s="10"/>
      <c r="H103" s="13"/>
    </row>
    <row r="104" spans="1:8" outlineLevel="1" x14ac:dyDescent="0.3">
      <c r="A104" s="19" t="s">
        <v>225</v>
      </c>
      <c r="B104" s="5" t="s">
        <v>150</v>
      </c>
      <c r="C104" s="3" t="s">
        <v>12</v>
      </c>
      <c r="D104" s="3">
        <v>1</v>
      </c>
      <c r="E104" s="14">
        <v>6250</v>
      </c>
      <c r="F104" s="4">
        <f>D104*E104</f>
        <v>6250</v>
      </c>
      <c r="G104" s="5"/>
      <c r="H104" s="13"/>
    </row>
    <row r="105" spans="1:8" outlineLevel="1" x14ac:dyDescent="0.3">
      <c r="A105" s="28" t="s">
        <v>226</v>
      </c>
      <c r="B105" s="29" t="s">
        <v>153</v>
      </c>
      <c r="C105" s="30"/>
      <c r="D105" s="30"/>
      <c r="E105" s="4"/>
      <c r="F105" s="26">
        <f>SUM(F106:F110)</f>
        <v>3020</v>
      </c>
      <c r="G105" s="27"/>
      <c r="H105" s="15"/>
    </row>
    <row r="106" spans="1:8" outlineLevel="1" x14ac:dyDescent="0.3">
      <c r="A106" s="19" t="s">
        <v>227</v>
      </c>
      <c r="B106" s="5" t="s">
        <v>154</v>
      </c>
      <c r="C106" s="3" t="s">
        <v>31</v>
      </c>
      <c r="D106" s="3">
        <v>1</v>
      </c>
      <c r="E106" s="24">
        <v>1600</v>
      </c>
      <c r="F106" s="4">
        <f>D106*E106</f>
        <v>1600</v>
      </c>
      <c r="G106" s="10"/>
      <c r="H106" s="15"/>
    </row>
    <row r="107" spans="1:8" outlineLevel="1" x14ac:dyDescent="0.3">
      <c r="A107" s="19" t="s">
        <v>228</v>
      </c>
      <c r="B107" s="5" t="s">
        <v>155</v>
      </c>
      <c r="C107" s="3" t="s">
        <v>31</v>
      </c>
      <c r="D107" s="3">
        <v>1</v>
      </c>
      <c r="E107" s="24">
        <v>450</v>
      </c>
      <c r="F107" s="4">
        <f>D107*E107</f>
        <v>450</v>
      </c>
      <c r="G107" s="10"/>
      <c r="H107" s="15"/>
    </row>
    <row r="108" spans="1:8" outlineLevel="1" x14ac:dyDescent="0.3">
      <c r="A108" s="19" t="s">
        <v>229</v>
      </c>
      <c r="B108" s="5" t="s">
        <v>156</v>
      </c>
      <c r="C108" s="3" t="s">
        <v>31</v>
      </c>
      <c r="D108" s="3">
        <v>1</v>
      </c>
      <c r="E108" s="24">
        <v>150</v>
      </c>
      <c r="F108" s="4">
        <f>D108*E108</f>
        <v>150</v>
      </c>
      <c r="G108" s="10"/>
      <c r="H108" s="15"/>
    </row>
    <row r="109" spans="1:8" outlineLevel="1" x14ac:dyDescent="0.3">
      <c r="A109" s="19" t="s">
        <v>230</v>
      </c>
      <c r="B109" s="5" t="s">
        <v>152</v>
      </c>
      <c r="C109" s="3" t="s">
        <v>31</v>
      </c>
      <c r="D109" s="3">
        <v>3</v>
      </c>
      <c r="E109" s="14">
        <v>150</v>
      </c>
      <c r="F109" s="4">
        <f>D109*E109</f>
        <v>450</v>
      </c>
      <c r="G109" s="10"/>
      <c r="H109" s="15"/>
    </row>
    <row r="110" spans="1:8" outlineLevel="1" x14ac:dyDescent="0.3">
      <c r="A110" s="19" t="s">
        <v>229</v>
      </c>
      <c r="B110" s="5" t="s">
        <v>151</v>
      </c>
      <c r="C110" s="3" t="s">
        <v>31</v>
      </c>
      <c r="D110" s="3">
        <v>1</v>
      </c>
      <c r="E110" s="14">
        <v>370</v>
      </c>
      <c r="F110" s="4">
        <f>D110*E110</f>
        <v>370</v>
      </c>
      <c r="G110" s="10"/>
      <c r="H110" s="13"/>
    </row>
    <row r="111" spans="1:8" outlineLevel="1" x14ac:dyDescent="0.3">
      <c r="A111" s="28" t="s">
        <v>231</v>
      </c>
      <c r="B111" s="29" t="s">
        <v>157</v>
      </c>
      <c r="C111" s="30"/>
      <c r="D111" s="30"/>
      <c r="E111" s="4"/>
      <c r="F111" s="26">
        <f>SUM(F112:F116)</f>
        <v>2750</v>
      </c>
      <c r="G111" s="27"/>
      <c r="H111" s="15"/>
    </row>
    <row r="112" spans="1:8" outlineLevel="1" x14ac:dyDescent="0.3">
      <c r="A112" s="21" t="s">
        <v>232</v>
      </c>
      <c r="B112" s="5" t="s">
        <v>158</v>
      </c>
      <c r="C112" s="23" t="s">
        <v>31</v>
      </c>
      <c r="D112" s="3">
        <v>1</v>
      </c>
      <c r="E112" s="24">
        <v>700</v>
      </c>
      <c r="F112" s="4">
        <f>D112*E112</f>
        <v>700</v>
      </c>
      <c r="G112" s="10"/>
      <c r="H112" s="15"/>
    </row>
    <row r="113" spans="1:8" outlineLevel="1" x14ac:dyDescent="0.3">
      <c r="A113" s="21" t="s">
        <v>233</v>
      </c>
      <c r="B113" s="5" t="s">
        <v>159</v>
      </c>
      <c r="C113" s="23" t="s">
        <v>31</v>
      </c>
      <c r="D113" s="3">
        <v>1</v>
      </c>
      <c r="E113" s="24">
        <v>350</v>
      </c>
      <c r="F113" s="4">
        <f>D113*E113</f>
        <v>350</v>
      </c>
      <c r="G113" s="10"/>
      <c r="H113" s="15"/>
    </row>
    <row r="114" spans="1:8" outlineLevel="1" x14ac:dyDescent="0.3">
      <c r="A114" s="21" t="s">
        <v>234</v>
      </c>
      <c r="B114" s="5" t="s">
        <v>161</v>
      </c>
      <c r="C114" s="23" t="s">
        <v>31</v>
      </c>
      <c r="D114" s="3">
        <v>1</v>
      </c>
      <c r="E114" s="24">
        <v>250</v>
      </c>
      <c r="F114" s="4">
        <f>D114*E114</f>
        <v>250</v>
      </c>
      <c r="G114" s="10"/>
      <c r="H114" s="15"/>
    </row>
    <row r="115" spans="1:8" outlineLevel="1" x14ac:dyDescent="0.3">
      <c r="A115" s="21" t="s">
        <v>235</v>
      </c>
      <c r="B115" s="5" t="s">
        <v>162</v>
      </c>
      <c r="C115" s="23" t="s">
        <v>31</v>
      </c>
      <c r="D115" s="3">
        <v>1</v>
      </c>
      <c r="E115" s="24">
        <v>1200</v>
      </c>
      <c r="F115" s="4">
        <f>D115*E115</f>
        <v>1200</v>
      </c>
      <c r="G115" s="10"/>
      <c r="H115" s="15"/>
    </row>
    <row r="116" spans="1:8" outlineLevel="1" x14ac:dyDescent="0.3">
      <c r="A116" s="21" t="s">
        <v>235</v>
      </c>
      <c r="B116" s="5" t="s">
        <v>163</v>
      </c>
      <c r="C116" s="23" t="s">
        <v>31</v>
      </c>
      <c r="D116" s="3">
        <v>1</v>
      </c>
      <c r="E116" s="24">
        <v>250</v>
      </c>
      <c r="F116" s="4">
        <f>D116*E116</f>
        <v>250</v>
      </c>
      <c r="G116" s="10"/>
      <c r="H116" s="15"/>
    </row>
    <row r="117" spans="1:8" outlineLevel="1" x14ac:dyDescent="0.3">
      <c r="A117" s="28" t="s">
        <v>236</v>
      </c>
      <c r="B117" s="29" t="s">
        <v>237</v>
      </c>
      <c r="C117" s="30"/>
      <c r="D117" s="30"/>
      <c r="E117" s="4"/>
      <c r="F117" s="26">
        <f>SUM(F118:F120)</f>
        <v>1130</v>
      </c>
      <c r="G117" s="27"/>
      <c r="H117" s="15"/>
    </row>
    <row r="118" spans="1:8" outlineLevel="1" x14ac:dyDescent="0.3">
      <c r="A118" s="21" t="s">
        <v>238</v>
      </c>
      <c r="B118" s="5" t="s">
        <v>165</v>
      </c>
      <c r="C118" s="23" t="s">
        <v>31</v>
      </c>
      <c r="D118" s="3">
        <v>1</v>
      </c>
      <c r="E118" s="24">
        <v>600</v>
      </c>
      <c r="F118" s="4">
        <f>D118*E118</f>
        <v>600</v>
      </c>
      <c r="G118" s="10"/>
      <c r="H118" s="15"/>
    </row>
    <row r="119" spans="1:8" outlineLevel="1" x14ac:dyDescent="0.3">
      <c r="A119" s="21" t="s">
        <v>239</v>
      </c>
      <c r="B119" s="5" t="s">
        <v>240</v>
      </c>
      <c r="C119" s="23" t="s">
        <v>31</v>
      </c>
      <c r="D119" s="3">
        <v>1</v>
      </c>
      <c r="E119" s="24">
        <v>350</v>
      </c>
      <c r="F119" s="4">
        <f>D119*E119</f>
        <v>350</v>
      </c>
      <c r="G119" s="10"/>
      <c r="H119" s="15"/>
    </row>
    <row r="120" spans="1:8" outlineLevel="1" x14ac:dyDescent="0.3">
      <c r="A120" s="21" t="s">
        <v>241</v>
      </c>
      <c r="B120" s="5" t="s">
        <v>135</v>
      </c>
      <c r="C120" s="23" t="s">
        <v>31</v>
      </c>
      <c r="D120" s="3">
        <v>1</v>
      </c>
      <c r="E120" s="24">
        <v>180</v>
      </c>
      <c r="F120" s="4">
        <f>D120*E120</f>
        <v>180</v>
      </c>
      <c r="G120" s="10"/>
      <c r="H120" s="15"/>
    </row>
    <row r="121" spans="1:8" outlineLevel="1" x14ac:dyDescent="0.3">
      <c r="A121" s="28" t="s">
        <v>242</v>
      </c>
      <c r="B121" s="29" t="s">
        <v>168</v>
      </c>
      <c r="C121" s="30"/>
      <c r="D121" s="30"/>
      <c r="E121" s="4"/>
      <c r="F121" s="26">
        <f>SUM(F122)</f>
        <v>3500</v>
      </c>
      <c r="G121" s="27"/>
      <c r="H121" s="15"/>
    </row>
    <row r="122" spans="1:8" outlineLevel="1" x14ac:dyDescent="0.3">
      <c r="A122" s="21" t="s">
        <v>243</v>
      </c>
      <c r="B122" s="5" t="s">
        <v>170</v>
      </c>
      <c r="C122" s="23" t="s">
        <v>12</v>
      </c>
      <c r="D122" s="3">
        <v>1</v>
      </c>
      <c r="E122" s="24">
        <v>3500</v>
      </c>
      <c r="F122" s="4">
        <f>D122*E122</f>
        <v>3500</v>
      </c>
      <c r="G122" s="10"/>
      <c r="H122" s="15"/>
    </row>
    <row r="123" spans="1:8" outlineLevel="1" x14ac:dyDescent="0.3">
      <c r="A123" s="28" t="s">
        <v>244</v>
      </c>
      <c r="B123" s="28" t="s">
        <v>172</v>
      </c>
      <c r="C123" s="28"/>
      <c r="D123" s="28"/>
      <c r="E123" s="28"/>
      <c r="F123" s="26">
        <f>SUM(F124:F126)</f>
        <v>4900</v>
      </c>
      <c r="G123" s="28"/>
      <c r="H123" s="15"/>
    </row>
    <row r="124" spans="1:8" ht="46.2" customHeight="1" outlineLevel="1" x14ac:dyDescent="0.3">
      <c r="A124" s="21" t="s">
        <v>245</v>
      </c>
      <c r="B124" s="5" t="s">
        <v>174</v>
      </c>
      <c r="C124" s="23" t="s">
        <v>12</v>
      </c>
      <c r="D124" s="3" t="s">
        <v>175</v>
      </c>
      <c r="E124" s="24">
        <v>2000</v>
      </c>
      <c r="F124" s="4">
        <f>D124*E124</f>
        <v>2000</v>
      </c>
      <c r="G124" s="10"/>
      <c r="H124" s="15"/>
    </row>
    <row r="125" spans="1:8" outlineLevel="1" x14ac:dyDescent="0.3">
      <c r="A125" s="21" t="s">
        <v>246</v>
      </c>
      <c r="B125" s="5" t="s">
        <v>177</v>
      </c>
      <c r="C125" s="23" t="s">
        <v>12</v>
      </c>
      <c r="D125" s="3">
        <v>1</v>
      </c>
      <c r="E125" s="24">
        <v>2300</v>
      </c>
      <c r="F125" s="4">
        <f>D125*E125</f>
        <v>2300</v>
      </c>
      <c r="G125" s="10"/>
      <c r="H125" s="15"/>
    </row>
    <row r="126" spans="1:8" outlineLevel="1" x14ac:dyDescent="0.3">
      <c r="A126" s="21" t="s">
        <v>247</v>
      </c>
      <c r="B126" s="5" t="s">
        <v>179</v>
      </c>
      <c r="C126" s="23" t="s">
        <v>12</v>
      </c>
      <c r="D126" s="3">
        <v>1</v>
      </c>
      <c r="E126" s="24">
        <v>600</v>
      </c>
      <c r="F126" s="4">
        <f>D126*E126</f>
        <v>600</v>
      </c>
      <c r="G126" s="10"/>
      <c r="H126" s="15"/>
    </row>
    <row r="127" spans="1:8" outlineLevel="1" x14ac:dyDescent="0.3"/>
    <row r="128" spans="1:8" outlineLevel="1" x14ac:dyDescent="0.3"/>
    <row r="129" outlineLevel="1" x14ac:dyDescent="0.3"/>
    <row r="130" outlineLevel="1" x14ac:dyDescent="0.3"/>
    <row r="131" outlineLevel="1" x14ac:dyDescent="0.3"/>
    <row r="132" outlineLevel="1" x14ac:dyDescent="0.3"/>
    <row r="133" outlineLevel="1" x14ac:dyDescent="0.3"/>
    <row r="134" outlineLevel="1" x14ac:dyDescent="0.3"/>
    <row r="135" outlineLevel="1" x14ac:dyDescent="0.3"/>
    <row r="137" outlineLevel="1" x14ac:dyDescent="0.3"/>
    <row r="138" outlineLevel="1" x14ac:dyDescent="0.3"/>
    <row r="139" outlineLevel="1" x14ac:dyDescent="0.3"/>
    <row r="140" outlineLevel="1" x14ac:dyDescent="0.3"/>
    <row r="141" outlineLevel="1" x14ac:dyDescent="0.3"/>
    <row r="142" outlineLevel="1" x14ac:dyDescent="0.3"/>
    <row r="143" outlineLevel="1" x14ac:dyDescent="0.3"/>
    <row r="144" outlineLevel="1" x14ac:dyDescent="0.3"/>
    <row r="145" outlineLevel="1" x14ac:dyDescent="0.3"/>
    <row r="146" outlineLevel="1" x14ac:dyDescent="0.3"/>
    <row r="149" outlineLevel="1" x14ac:dyDescent="0.3"/>
    <row r="151" outlineLevel="1" x14ac:dyDescent="0.3"/>
    <row r="152" outlineLevel="1" x14ac:dyDescent="0.3"/>
    <row r="153" outlineLevel="1" x14ac:dyDescent="0.3"/>
    <row r="155" outlineLevel="1" x14ac:dyDescent="0.3"/>
    <row r="156" outlineLevel="1" x14ac:dyDescent="0.3"/>
    <row r="157" outlineLevel="1" x14ac:dyDescent="0.3"/>
    <row r="159" outlineLevel="1" x14ac:dyDescent="0.3"/>
    <row r="160" outlineLevel="1" x14ac:dyDescent="0.3"/>
    <row r="161" ht="32.4" customHeight="1" outlineLevel="1" x14ac:dyDescent="0.3"/>
    <row r="162" ht="36.6" customHeight="1" outlineLevel="1" x14ac:dyDescent="0.3"/>
    <row r="163" outlineLevel="1" x14ac:dyDescent="0.3"/>
    <row r="164" outlineLevel="1" x14ac:dyDescent="0.3"/>
    <row r="165" outlineLevel="1" x14ac:dyDescent="0.3"/>
    <row r="166" ht="15" customHeight="1" outlineLevel="1" x14ac:dyDescent="0.3"/>
    <row r="167" outlineLevel="1" x14ac:dyDescent="0.3"/>
    <row r="168" outlineLevel="1" x14ac:dyDescent="0.3"/>
    <row r="169" outlineLevel="1" x14ac:dyDescent="0.3"/>
    <row r="170" outlineLevel="1" x14ac:dyDescent="0.3"/>
    <row r="171" outlineLevel="1" x14ac:dyDescent="0.3"/>
    <row r="172" outlineLevel="1" x14ac:dyDescent="0.3"/>
    <row r="173" outlineLevel="1" x14ac:dyDescent="0.3"/>
    <row r="174" outlineLevel="1" x14ac:dyDescent="0.3"/>
    <row r="176" outlineLevel="1" x14ac:dyDescent="0.3"/>
    <row r="177" outlineLevel="1" x14ac:dyDescent="0.3"/>
    <row r="178" outlineLevel="1" x14ac:dyDescent="0.3"/>
    <row r="179" outlineLevel="1" x14ac:dyDescent="0.3"/>
    <row r="180" outlineLevel="1" x14ac:dyDescent="0.3"/>
    <row r="181" outlineLevel="1" x14ac:dyDescent="0.3"/>
    <row r="182" outlineLevel="1" x14ac:dyDescent="0.3"/>
    <row r="183" outlineLevel="1" x14ac:dyDescent="0.3"/>
    <row r="184" outlineLevel="1" x14ac:dyDescent="0.3"/>
    <row r="185" outlineLevel="1" x14ac:dyDescent="0.3"/>
    <row r="188" outlineLevel="1" x14ac:dyDescent="0.3"/>
    <row r="190" outlineLevel="1" x14ac:dyDescent="0.3"/>
    <row r="191" outlineLevel="1" x14ac:dyDescent="0.3"/>
    <row r="193" outlineLevel="1" x14ac:dyDescent="0.3"/>
    <row r="194" outlineLevel="1" x14ac:dyDescent="0.3"/>
    <row r="195" outlineLevel="1" x14ac:dyDescent="0.3"/>
    <row r="197" outlineLevel="1" x14ac:dyDescent="0.3"/>
    <row r="198" outlineLevel="1" x14ac:dyDescent="0.3"/>
    <row r="199" outlineLevel="1" x14ac:dyDescent="0.3"/>
    <row r="200" outlineLevel="1" x14ac:dyDescent="0.3"/>
    <row r="201" outlineLevel="1" x14ac:dyDescent="0.3"/>
    <row r="202" outlineLevel="1" x14ac:dyDescent="0.3"/>
    <row r="203" outlineLevel="1" x14ac:dyDescent="0.3"/>
    <row r="204" outlineLevel="1" x14ac:dyDescent="0.3"/>
    <row r="205" outlineLevel="1" x14ac:dyDescent="0.3"/>
    <row r="206" outlineLevel="1" x14ac:dyDescent="0.3"/>
    <row r="207" outlineLevel="1" x14ac:dyDescent="0.3"/>
    <row r="208" outlineLevel="1" x14ac:dyDescent="0.3"/>
    <row r="209" outlineLevel="1" x14ac:dyDescent="0.3"/>
    <row r="210" outlineLevel="1" x14ac:dyDescent="0.3"/>
    <row r="211" outlineLevel="1" x14ac:dyDescent="0.3"/>
    <row r="212" outlineLevel="1" x14ac:dyDescent="0.3"/>
    <row r="213" outlineLevel="1" x14ac:dyDescent="0.3"/>
    <row r="214" outlineLevel="1" x14ac:dyDescent="0.3"/>
    <row r="216" outlineLevel="1" x14ac:dyDescent="0.3"/>
    <row r="217" outlineLevel="1" x14ac:dyDescent="0.3"/>
    <row r="218" outlineLevel="1" x14ac:dyDescent="0.3"/>
    <row r="219" outlineLevel="1" x14ac:dyDescent="0.3"/>
    <row r="220" outlineLevel="1" x14ac:dyDescent="0.3"/>
    <row r="221" outlineLevel="1" x14ac:dyDescent="0.3"/>
    <row r="222" outlineLevel="1" x14ac:dyDescent="0.3"/>
    <row r="223" outlineLevel="1" x14ac:dyDescent="0.3"/>
    <row r="224" outlineLevel="1" x14ac:dyDescent="0.3"/>
    <row r="225" outlineLevel="1" x14ac:dyDescent="0.3"/>
    <row r="228" outlineLevel="1" x14ac:dyDescent="0.3"/>
    <row r="229" outlineLevel="1" x14ac:dyDescent="0.3"/>
    <row r="231" outlineLevel="1" x14ac:dyDescent="0.3"/>
    <row r="232" outlineLevel="1" x14ac:dyDescent="0.3"/>
    <row r="233" outlineLevel="1" x14ac:dyDescent="0.3"/>
    <row r="235" outlineLevel="1" x14ac:dyDescent="0.3"/>
    <row r="236" outlineLevel="1" x14ac:dyDescent="0.3"/>
    <row r="237" outlineLevel="1" x14ac:dyDescent="0.3"/>
    <row r="239" outlineLevel="1" x14ac:dyDescent="0.3"/>
    <row r="240" outlineLevel="1" x14ac:dyDescent="0.3"/>
    <row r="241" outlineLevel="1" x14ac:dyDescent="0.3"/>
    <row r="242" outlineLevel="1" x14ac:dyDescent="0.3"/>
    <row r="243" outlineLevel="1" x14ac:dyDescent="0.3"/>
    <row r="244" outlineLevel="1" x14ac:dyDescent="0.3"/>
    <row r="245" outlineLevel="1" x14ac:dyDescent="0.3"/>
    <row r="246" outlineLevel="1" x14ac:dyDescent="0.3"/>
    <row r="247" outlineLevel="1" x14ac:dyDescent="0.3"/>
    <row r="248" outlineLevel="1" x14ac:dyDescent="0.3"/>
    <row r="249" outlineLevel="1" x14ac:dyDescent="0.3"/>
    <row r="250" outlineLevel="1" x14ac:dyDescent="0.3"/>
    <row r="251" outlineLevel="1" x14ac:dyDescent="0.3"/>
    <row r="252" outlineLevel="1" x14ac:dyDescent="0.3"/>
    <row r="253" outlineLevel="1" x14ac:dyDescent="0.3"/>
    <row r="254" outlineLevel="1" x14ac:dyDescent="0.3"/>
    <row r="255" outlineLevel="1" x14ac:dyDescent="0.3"/>
    <row r="256" outlineLevel="1" x14ac:dyDescent="0.3"/>
    <row r="258" outlineLevel="1" x14ac:dyDescent="0.3"/>
    <row r="259" outlineLevel="1" x14ac:dyDescent="0.3"/>
    <row r="260" outlineLevel="1" x14ac:dyDescent="0.3"/>
    <row r="261" outlineLevel="1" x14ac:dyDescent="0.3"/>
    <row r="262" outlineLevel="1" x14ac:dyDescent="0.3"/>
    <row r="263" outlineLevel="1" x14ac:dyDescent="0.3"/>
    <row r="264" outlineLevel="1" x14ac:dyDescent="0.3"/>
    <row r="265" outlineLevel="1" x14ac:dyDescent="0.3"/>
    <row r="266" outlineLevel="1" x14ac:dyDescent="0.3"/>
    <row r="267" outlineLevel="1" x14ac:dyDescent="0.3"/>
    <row r="270" outlineLevel="1" x14ac:dyDescent="0.3"/>
    <row r="272" outlineLevel="1" x14ac:dyDescent="0.3"/>
    <row r="273" outlineLevel="1" x14ac:dyDescent="0.3"/>
    <row r="274" outlineLevel="1" x14ac:dyDescent="0.3"/>
    <row r="276" outlineLevel="1" x14ac:dyDescent="0.3"/>
    <row r="277" outlineLevel="1" x14ac:dyDescent="0.3"/>
    <row r="278" outlineLevel="1" x14ac:dyDescent="0.3"/>
    <row r="280" outlineLevel="1" x14ac:dyDescent="0.3"/>
    <row r="281" outlineLevel="1" x14ac:dyDescent="0.3"/>
    <row r="282" outlineLevel="1" x14ac:dyDescent="0.3"/>
    <row r="283" outlineLevel="1" x14ac:dyDescent="0.3"/>
    <row r="284" outlineLevel="1" x14ac:dyDescent="0.3"/>
    <row r="285" outlineLevel="1" x14ac:dyDescent="0.3"/>
    <row r="286" ht="46.2" customHeight="1" outlineLevel="1" x14ac:dyDescent="0.3"/>
    <row r="287" ht="46.2" customHeight="1" outlineLevel="1" x14ac:dyDescent="0.3"/>
    <row r="288" ht="46.2" customHeight="1" outlineLevel="1" x14ac:dyDescent="0.3"/>
    <row r="289" outlineLevel="1" x14ac:dyDescent="0.3"/>
    <row r="290" outlineLevel="1" x14ac:dyDescent="0.3"/>
    <row r="291" outlineLevel="1" x14ac:dyDescent="0.3"/>
    <row r="292" outlineLevel="1" x14ac:dyDescent="0.3"/>
    <row r="293" outlineLevel="1" x14ac:dyDescent="0.3"/>
    <row r="294" outlineLevel="1" x14ac:dyDescent="0.3"/>
    <row r="295" outlineLevel="1" x14ac:dyDescent="0.3"/>
    <row r="296" outlineLevel="1" x14ac:dyDescent="0.3"/>
    <row r="297" outlineLevel="1" x14ac:dyDescent="0.3"/>
    <row r="299" outlineLevel="1" x14ac:dyDescent="0.3"/>
    <row r="300" outlineLevel="1" x14ac:dyDescent="0.3"/>
    <row r="301" outlineLevel="1" x14ac:dyDescent="0.3"/>
    <row r="302" outlineLevel="1" x14ac:dyDescent="0.3"/>
    <row r="303" outlineLevel="1" x14ac:dyDescent="0.3"/>
    <row r="304" outlineLevel="1" x14ac:dyDescent="0.3"/>
    <row r="305" outlineLevel="1" x14ac:dyDescent="0.3"/>
    <row r="306" outlineLevel="1" x14ac:dyDescent="0.3"/>
    <row r="307" outlineLevel="1" x14ac:dyDescent="0.3"/>
    <row r="308" outlineLevel="1" x14ac:dyDescent="0.3"/>
    <row r="311" outlineLevel="1" x14ac:dyDescent="0.3"/>
    <row r="313" outlineLevel="1" x14ac:dyDescent="0.3"/>
    <row r="314" outlineLevel="1" x14ac:dyDescent="0.3"/>
    <row r="315" outlineLevel="1" x14ac:dyDescent="0.3"/>
    <row r="317" outlineLevel="1" x14ac:dyDescent="0.3"/>
    <row r="318" outlineLevel="1" x14ac:dyDescent="0.3"/>
    <row r="319" outlineLevel="1" x14ac:dyDescent="0.3"/>
    <row r="320" outlineLevel="1" x14ac:dyDescent="0.3"/>
    <row r="321" outlineLevel="1" x14ac:dyDescent="0.3"/>
    <row r="322" outlineLevel="1" x14ac:dyDescent="0.3"/>
    <row r="323" outlineLevel="1" x14ac:dyDescent="0.3"/>
    <row r="324" outlineLevel="1" x14ac:dyDescent="0.3"/>
    <row r="325" outlineLevel="1" x14ac:dyDescent="0.3"/>
    <row r="326" outlineLevel="1" x14ac:dyDescent="0.3"/>
    <row r="327" outlineLevel="1" x14ac:dyDescent="0.3"/>
    <row r="328" outlineLevel="1" x14ac:dyDescent="0.3"/>
    <row r="329" outlineLevel="1" x14ac:dyDescent="0.3"/>
    <row r="330" outlineLevel="1" x14ac:dyDescent="0.3"/>
    <row r="331" outlineLevel="1" x14ac:dyDescent="0.3"/>
    <row r="332" outlineLevel="1" x14ac:dyDescent="0.3"/>
    <row r="333" outlineLevel="1" x14ac:dyDescent="0.3"/>
    <row r="334" outlineLevel="1" x14ac:dyDescent="0.3"/>
    <row r="335" ht="29.4" customHeight="1" x14ac:dyDescent="0.3"/>
    <row r="336" ht="29.4" customHeight="1" outlineLevel="1" x14ac:dyDescent="0.3"/>
    <row r="337" ht="29.4" customHeight="1" outlineLevel="1" x14ac:dyDescent="0.3"/>
    <row r="338" ht="29.4" customHeight="1" outlineLevel="1" x14ac:dyDescent="0.3"/>
    <row r="339" ht="29.4" customHeight="1" outlineLevel="1" x14ac:dyDescent="0.3"/>
    <row r="340" ht="29.4" customHeight="1" outlineLevel="1" x14ac:dyDescent="0.3"/>
    <row r="341" ht="29.4" customHeight="1" outlineLevel="1" x14ac:dyDescent="0.3"/>
    <row r="342" ht="29.4" customHeight="1" outlineLevel="1" x14ac:dyDescent="0.3"/>
    <row r="343" ht="29.4" customHeight="1" outlineLevel="1" x14ac:dyDescent="0.3"/>
    <row r="344" ht="29.4" customHeight="1" outlineLevel="1" x14ac:dyDescent="0.3"/>
    <row r="345" ht="29.4" customHeight="1" outlineLevel="1" x14ac:dyDescent="0.3"/>
    <row r="348" outlineLevel="1" x14ac:dyDescent="0.3"/>
    <row r="350" outlineLevel="1" x14ac:dyDescent="0.3"/>
    <row r="351" outlineLevel="1" x14ac:dyDescent="0.3"/>
    <row r="352" ht="32.4" customHeight="1" outlineLevel="1" x14ac:dyDescent="0.3"/>
    <row r="353" ht="32.4" customHeight="1" x14ac:dyDescent="0.3"/>
    <row r="354" outlineLevel="1" x14ac:dyDescent="0.3"/>
    <row r="355" outlineLevel="1" x14ac:dyDescent="0.3"/>
    <row r="356" outlineLevel="1" x14ac:dyDescent="0.3"/>
    <row r="357" outlineLevel="1" x14ac:dyDescent="0.3"/>
    <row r="358" outlineLevel="1" x14ac:dyDescent="0.3"/>
    <row r="359" outlineLevel="1" x14ac:dyDescent="0.3"/>
    <row r="360" outlineLevel="1" x14ac:dyDescent="0.3"/>
    <row r="361" outlineLevel="1" x14ac:dyDescent="0.3"/>
    <row r="362" outlineLevel="1" x14ac:dyDescent="0.3"/>
    <row r="363" outlineLevel="1" x14ac:dyDescent="0.3"/>
    <row r="364" outlineLevel="1" x14ac:dyDescent="0.3"/>
    <row r="365" outlineLevel="1" x14ac:dyDescent="0.3"/>
    <row r="366" outlineLevel="1" x14ac:dyDescent="0.3"/>
    <row r="367" outlineLevel="1" x14ac:dyDescent="0.3"/>
    <row r="368" outlineLevel="1" x14ac:dyDescent="0.3"/>
    <row r="369" outlineLevel="1" x14ac:dyDescent="0.3"/>
    <row r="370" outlineLevel="1" x14ac:dyDescent="0.3"/>
    <row r="371" ht="39" customHeight="1" x14ac:dyDescent="0.3"/>
    <row r="372" ht="49.95" customHeight="1" outlineLevel="1" x14ac:dyDescent="0.3"/>
    <row r="373" ht="34.950000000000003" customHeight="1" outlineLevel="1" x14ac:dyDescent="0.3"/>
    <row r="374" ht="44.4" customHeight="1" outlineLevel="1" x14ac:dyDescent="0.3"/>
    <row r="375" ht="30.6" customHeight="1" outlineLevel="1" x14ac:dyDescent="0.3"/>
    <row r="376" ht="32.4" customHeight="1" outlineLevel="1" x14ac:dyDescent="0.3"/>
    <row r="377" ht="27" customHeight="1" outlineLevel="1" x14ac:dyDescent="0.3"/>
    <row r="378" ht="30" customHeight="1" outlineLevel="1" x14ac:dyDescent="0.3"/>
    <row r="379" ht="28.2" customHeight="1" outlineLevel="1" x14ac:dyDescent="0.3"/>
    <row r="380" ht="42.6" customHeight="1" outlineLevel="1" x14ac:dyDescent="0.3"/>
    <row r="381" ht="55.95" customHeight="1" outlineLevel="1" x14ac:dyDescent="0.3"/>
    <row r="382" ht="55.95" customHeight="1" x14ac:dyDescent="0.3"/>
    <row r="383" ht="31.95" customHeight="1" x14ac:dyDescent="0.3"/>
  </sheetData>
  <mergeCells count="3">
    <mergeCell ref="A1:G3"/>
    <mergeCell ref="A5:E5"/>
    <mergeCell ref="A67:E6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ef1fb7-fcd7-4f67-8f75-740a56c92eea" xsi:nil="true"/>
    <lcf76f155ced4ddcb4097134ff3c332f xmlns="81ef412e-f832-4092-9dd8-0fd46ae7ae5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CEA52F36D4F54690B90736D1361915" ma:contentTypeVersion="13" ma:contentTypeDescription="Utwórz nowy dokument." ma:contentTypeScope="" ma:versionID="469aaa41d650bba74a56b5136ccd02d2">
  <xsd:schema xmlns:xsd="http://www.w3.org/2001/XMLSchema" xmlns:xs="http://www.w3.org/2001/XMLSchema" xmlns:p="http://schemas.microsoft.com/office/2006/metadata/properties" xmlns:ns2="81ef412e-f832-4092-9dd8-0fd46ae7ae59" xmlns:ns3="b5ef1fb7-fcd7-4f67-8f75-740a56c92eea" targetNamespace="http://schemas.microsoft.com/office/2006/metadata/properties" ma:root="true" ma:fieldsID="96c8699d7693d2418763f70eb5f8983c" ns2:_="" ns3:_="">
    <xsd:import namespace="81ef412e-f832-4092-9dd8-0fd46ae7ae59"/>
    <xsd:import namespace="b5ef1fb7-fcd7-4f67-8f75-740a56c92e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f412e-f832-4092-9dd8-0fd46ae7ae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57c2df80-3412-43e1-8a36-fc84ee8712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f1fb7-fcd7-4f67-8f75-740a56c92ee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121ecc7-7f09-4489-bf73-f009454a4494}" ma:internalName="TaxCatchAll" ma:showField="CatchAllData" ma:web="b5ef1fb7-fcd7-4f67-8f75-740a56c92e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267E86-76D1-4BAA-95DC-251FDC854294}">
  <ds:schemaRefs>
    <ds:schemaRef ds:uri="b5ef1fb7-fcd7-4f67-8f75-740a56c92ee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81ef412e-f832-4092-9dd8-0fd46ae7ae5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317F3A-3885-4CC6-8C0B-7388764BE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f412e-f832-4092-9dd8-0fd46ae7ae59"/>
    <ds:schemaRef ds:uri="b5ef1fb7-fcd7-4f67-8f75-740a56c92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13EF78-4F80-4B4B-A818-85EC57EB84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ROBOTY BUDOWLANE</vt:lpstr>
      <vt:lpstr>WYPOSAŻENIE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Matuszkiewicz</dc:creator>
  <cp:keywords/>
  <dc:description/>
  <cp:lastModifiedBy>M. Kostrzewska</cp:lastModifiedBy>
  <cp:revision/>
  <cp:lastPrinted>2023-03-17T10:12:44Z</cp:lastPrinted>
  <dcterms:created xsi:type="dcterms:W3CDTF">2022-08-31T14:41:02Z</dcterms:created>
  <dcterms:modified xsi:type="dcterms:W3CDTF">2023-03-17T10:12:49Z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0x01010031CEA52F36D4F54690B90736D1361915</vt:lpwstr>
  </property>
  <property fmtid="{D5CDD505-2E9C-101B-9397-08002B2CF9AE}" pid="3" name="MediaServiceImageTags">
    <vt:lpwstr/>
  </property>
</Properties>
</file>