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ulia Mudruk\Downloads\"/>
    </mc:Choice>
  </mc:AlternateContent>
  <xr:revisionPtr revIDLastSave="0" documentId="13_ncr:1_{3295F044-CBD9-41BB-BB64-9F6C66F4E9F1}" xr6:coauthVersionLast="47" xr6:coauthVersionMax="47" xr10:uidLastSave="{00000000-0000-0000-0000-000000000000}"/>
  <bookViews>
    <workbookView xWindow="-108" yWindow="-108" windowWidth="23256" windowHeight="12456" xr2:uid="{FDEFAB49-296D-471F-A835-C9C960A5B7A9}"/>
  </bookViews>
  <sheets>
    <sheet name="POLISH" sheetId="1" r:id="rId1"/>
    <sheet name="ENGLISH" sheetId="3" state="hidden" r:id="rId2"/>
    <sheet name="WYPOSAŻENIE"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3" i="3"/>
  <c r="D34" i="3"/>
  <c r="D35" i="3"/>
  <c r="D36" i="3"/>
  <c r="D37" i="3"/>
  <c r="F113" i="3"/>
  <c r="F112" i="3"/>
  <c r="F111" i="3"/>
  <c r="F110" i="3"/>
  <c r="F109" i="3"/>
  <c r="F108" i="3"/>
  <c r="F107" i="3"/>
  <c r="F106" i="3"/>
  <c r="F105" i="3"/>
  <c r="F104" i="3"/>
  <c r="F103" i="3"/>
  <c r="F102" i="3"/>
  <c r="F101" i="3"/>
  <c r="F100" i="3"/>
  <c r="F99" i="3" s="1"/>
  <c r="F98" i="3"/>
  <c r="F97" i="3"/>
  <c r="F96" i="3"/>
  <c r="F94" i="3" s="1"/>
  <c r="F95" i="3"/>
  <c r="F93" i="3"/>
  <c r="F92" i="3"/>
  <c r="F89" i="3" s="1"/>
  <c r="F91" i="3"/>
  <c r="F90" i="3"/>
  <c r="F88" i="3"/>
  <c r="F87" i="3"/>
  <c r="F86" i="3"/>
  <c r="F85" i="3"/>
  <c r="F84" i="3"/>
  <c r="F82" i="3" s="1"/>
  <c r="F83" i="3"/>
  <c r="F80" i="3"/>
  <c r="F79" i="3"/>
  <c r="F78" i="3"/>
  <c r="F77" i="3"/>
  <c r="F76" i="3"/>
  <c r="F75" i="3"/>
  <c r="F74" i="3"/>
  <c r="F73" i="3"/>
  <c r="F72" i="3"/>
  <c r="F71" i="3"/>
  <c r="F70" i="3"/>
  <c r="F69" i="3"/>
  <c r="F68" i="3"/>
  <c r="F67" i="3"/>
  <c r="F66" i="3" s="1"/>
  <c r="F65" i="3"/>
  <c r="F64" i="3"/>
  <c r="F61" i="3" s="1"/>
  <c r="F63" i="3"/>
  <c r="F62" i="3"/>
  <c r="F60" i="3"/>
  <c r="F59" i="3"/>
  <c r="F58" i="3"/>
  <c r="F57" i="3"/>
  <c r="F56" i="3"/>
  <c r="F55" i="3"/>
  <c r="F54" i="3"/>
  <c r="F53" i="3"/>
  <c r="F52" i="3"/>
  <c r="F51" i="3"/>
  <c r="F50" i="3"/>
  <c r="F49" i="3"/>
  <c r="F48" i="3"/>
  <c r="F47" i="3" s="1"/>
  <c r="F32" i="2"/>
  <c r="F21" i="2"/>
  <c r="F12" i="2"/>
  <c r="F6" i="2"/>
  <c r="F44" i="2"/>
  <c r="F123" i="2"/>
  <c r="F63" i="2"/>
  <c r="F74" i="2"/>
  <c r="F82" i="2"/>
  <c r="F94" i="2"/>
  <c r="F99" i="2"/>
  <c r="F105" i="2"/>
  <c r="F111" i="2"/>
  <c r="F117" i="2"/>
  <c r="F121" i="2"/>
  <c r="F126" i="2"/>
  <c r="F125" i="2"/>
  <c r="F124" i="2"/>
  <c r="F43" i="2"/>
  <c r="F66" i="2"/>
  <c r="F65" i="2"/>
  <c r="F64" i="2"/>
  <c r="F9" i="2"/>
  <c r="F22" i="2"/>
  <c r="F60" i="2"/>
  <c r="F120" i="2"/>
  <c r="F122" i="2"/>
  <c r="F119" i="2"/>
  <c r="F118" i="2"/>
  <c r="F116" i="2"/>
  <c r="F115" i="2"/>
  <c r="F114" i="2"/>
  <c r="F113" i="2"/>
  <c r="F112" i="2"/>
  <c r="F108" i="2"/>
  <c r="F107" i="2"/>
  <c r="F106" i="2"/>
  <c r="F109" i="2"/>
  <c r="F110" i="2"/>
  <c r="F104" i="2"/>
  <c r="F103" i="2"/>
  <c r="F102" i="2"/>
  <c r="F101" i="2"/>
  <c r="F100" i="2"/>
  <c r="F62" i="2"/>
  <c r="F61" i="2"/>
  <c r="F59" i="2"/>
  <c r="F58" i="2"/>
  <c r="F93" i="2"/>
  <c r="F92" i="2"/>
  <c r="F91" i="2"/>
  <c r="F90" i="2"/>
  <c r="F89" i="2"/>
  <c r="F88" i="2"/>
  <c r="F87" i="2"/>
  <c r="F81" i="2"/>
  <c r="F80" i="2"/>
  <c r="F79" i="2"/>
  <c r="F83" i="2"/>
  <c r="F84" i="2"/>
  <c r="F85" i="2"/>
  <c r="F86" i="2"/>
  <c r="F95" i="2"/>
  <c r="F56" i="2"/>
  <c r="F55" i="2"/>
  <c r="F54" i="2"/>
  <c r="F53" i="2"/>
  <c r="F52" i="2"/>
  <c r="F49" i="2"/>
  <c r="F50" i="2"/>
  <c r="F48" i="2"/>
  <c r="F31" i="2"/>
  <c r="F25" i="2"/>
  <c r="F29" i="2"/>
  <c r="F30" i="2"/>
  <c r="F28" i="2"/>
  <c r="F27" i="2"/>
  <c r="F20" i="2"/>
  <c r="F19" i="2"/>
  <c r="F18" i="2"/>
  <c r="F17" i="2"/>
  <c r="F98" i="2"/>
  <c r="F97" i="2"/>
  <c r="F96" i="2"/>
  <c r="F78" i="2"/>
  <c r="F77" i="2"/>
  <c r="F76" i="2"/>
  <c r="F75" i="2"/>
  <c r="F73" i="2"/>
  <c r="F72" i="2"/>
  <c r="F70" i="2"/>
  <c r="F69" i="2"/>
  <c r="F46" i="2"/>
  <c r="F45" i="2"/>
  <c r="F41" i="2"/>
  <c r="F40" i="2"/>
  <c r="F38" i="2"/>
  <c r="F37" i="2"/>
  <c r="F36" i="2"/>
  <c r="F35" i="2"/>
  <c r="F34" i="2"/>
  <c r="F33" i="2"/>
  <c r="F26" i="2"/>
  <c r="F24" i="2"/>
  <c r="F23" i="2"/>
  <c r="F16" i="2"/>
  <c r="F15" i="2"/>
  <c r="F14" i="2"/>
  <c r="F13" i="2"/>
  <c r="F11" i="2"/>
  <c r="F10" i="2"/>
  <c r="F8" i="2"/>
  <c r="F7" i="2"/>
  <c r="F5" i="2"/>
  <c r="F57" i="2"/>
  <c r="F47" i="2"/>
  <c r="F51" i="2"/>
  <c r="F39" i="2"/>
  <c r="F42" i="2"/>
  <c r="F71" i="2"/>
  <c r="F68" i="2"/>
  <c r="F67" i="2"/>
  <c r="F81" i="3" l="1"/>
  <c r="F46" i="3"/>
  <c r="D31" i="3" s="1"/>
  <c r="E31" i="3" s="1"/>
</calcChain>
</file>

<file path=xl/sharedStrings.xml><?xml version="1.0" encoding="utf-8"?>
<sst xmlns="http://schemas.openxmlformats.org/spreadsheetml/2006/main" count="452" uniqueCount="280">
  <si>
    <t>ZAŁĄCZNIK NR 2 - OFERTA CENOWA</t>
  </si>
  <si>
    <t>Liczba stron, w tym ta strona: _</t>
  </si>
  <si>
    <t>Temat: Zapytanie ofertowe dla firm świadczących usługi pobytu krótkoterminowego</t>
  </si>
  <si>
    <t>Warunki przystąpienia do procedury wyboru wykonawcy</t>
  </si>
  <si>
    <t>i) Złożenie w wyznaczonym terminie prawidłowo wypełnionej i podpisanej oferty technicznej oraz oferty cenowej wraz ze wszystkimi wymaganymi załącznikami i dokumentami</t>
  </si>
  <si>
    <t>iii) Działalność przedsiębiorcy jest odpowiednio zarejestrowana i zgodna z przepisami prawa</t>
  </si>
  <si>
    <t>Wymagany sposób złożenia oferty cenowej:</t>
  </si>
  <si>
    <t>&gt; Prosimy o złożenie oferty zgodnie z wymaganiami wyszczególnionymi poniżej:</t>
  </si>
  <si>
    <t>&gt; Plik zabezpieczony hasłem należy nazwać w następujący sposób:</t>
  </si>
  <si>
    <t>OFERTA CENOWA:</t>
  </si>
  <si>
    <t>Pokój</t>
  </si>
  <si>
    <t>Liczba pokoi**</t>
  </si>
  <si>
    <t>Warunki płatności (np.wymagana wpłata zaliczki, terminy płatności)</t>
  </si>
  <si>
    <t>miesiąc obowiązywania oferty cenowej</t>
  </si>
  <si>
    <t>2-os.</t>
  </si>
  <si>
    <t>3-os.</t>
  </si>
  <si>
    <t>4-os.</t>
  </si>
  <si>
    <t>5-os.</t>
  </si>
  <si>
    <t>cena za pobyt zwierząt</t>
  </si>
  <si>
    <t>X</t>
  </si>
  <si>
    <t>*należy podać cenę za jedną dobę pobytu</t>
  </si>
  <si>
    <t>**należy wskazać liczbę dostępnych pokoi</t>
  </si>
  <si>
    <t>ATTACHMENT 2 - FINANCIAL PROPOSAL</t>
  </si>
  <si>
    <t>From: Habitat for Humanity Polska, Warszawa</t>
  </si>
  <si>
    <t>Date: __.__.2023</t>
  </si>
  <si>
    <t>Number of pages:</t>
  </si>
  <si>
    <t xml:space="preserve">Subject: Invitation to bid for renovation and construction companies </t>
  </si>
  <si>
    <t>Habitat for Humanity Poland invites your company to submit a binding financial and technical bid for:</t>
  </si>
  <si>
    <t>,,….................................................................................................................................................”.</t>
  </si>
  <si>
    <t>The provisions of the Act of 29 January 2004 do not apply to these proceedings. Public Procurement Law (i.e. Journal of Laws of 2013, item 907 as amended) shall not apply to this procedure. The Contracting party reserves the right to:
 - free choice of bids,
 - cancel the competition without stating reasons, 
 - to order a bidder to perform a part of the subject matter of the tender, 
 - divide the task into stages, 
 - close the tender procedure without selecting a tender 
 - selecting one contractor to execute the order in all locations or two contractors to execute the order in two cities</t>
  </si>
  <si>
    <t>Conditions for entering the contractor selection procedure</t>
  </si>
  <si>
    <t>Submission of a duly completed and signed technical and price bid, together with all required attachments and documents, by the specified deadline</t>
  </si>
  <si>
    <t>Ability to deliver the works within .................................</t>
  </si>
  <si>
    <t>On-site visit within ..........................................</t>
  </si>
  <si>
    <t>Proof of having carried out works of a similar scope and nature in the last two years (references or contracts)</t>
  </si>
  <si>
    <t>The bid must be complete for the individual flats. Any bids for partial refurbishment work on a particular flat, will not be considered.</t>
  </si>
  <si>
    <t>Required method of submitting a financial bid:</t>
  </si>
  <si>
    <t>Please submit your bid in accordance with the requirements detailed below:</t>
  </si>
  <si>
    <t xml:space="preserve">Bids must be submitted in a sealed envelope and delivered to Habitat's office at .................................... by __.__.2023 __.__.  </t>
  </si>
  <si>
    <t xml:space="preserve">The envelope should be addressed and signed as follows: </t>
  </si>
  <si>
    <t>FINANCIAL PROPOSAL
TENDERER'S NAME AND ADDRESS
REFERS TO .......................................................................................</t>
  </si>
  <si>
    <t>FINANCIAL PROPOSAL</t>
  </si>
  <si>
    <t>BID'S SUMMARY</t>
  </si>
  <si>
    <t>Interest in carrying out the service? YES/NO</t>
  </si>
  <si>
    <t>Price gross</t>
  </si>
  <si>
    <t>Total value gross</t>
  </si>
  <si>
    <t>Payment terms (e.g. down payment required, due date)</t>
  </si>
  <si>
    <t>Data i podpis oferenta</t>
  </si>
  <si>
    <t>SCOPE OF RENOVATION AND CONSTRUCTION WORK IN  ...................................................</t>
  </si>
  <si>
    <t>no</t>
  </si>
  <si>
    <t>scope of works</t>
  </si>
  <si>
    <t>unit</t>
  </si>
  <si>
    <t>quantity</t>
  </si>
  <si>
    <t>unit price</t>
  </si>
  <si>
    <t>gross value</t>
  </si>
  <si>
    <t>notes</t>
  </si>
  <si>
    <t>LOCATION….......................................................</t>
  </si>
  <si>
    <t>notes/specification</t>
  </si>
  <si>
    <t>1.</t>
  </si>
  <si>
    <t>Preparatory works</t>
  </si>
  <si>
    <t>1.1</t>
  </si>
  <si>
    <t>1.2</t>
  </si>
  <si>
    <t>1.3</t>
  </si>
  <si>
    <t>1.4</t>
  </si>
  <si>
    <t>1.5</t>
  </si>
  <si>
    <t>1.6</t>
  </si>
  <si>
    <t>1.7</t>
  </si>
  <si>
    <t>1.8</t>
  </si>
  <si>
    <t>2.</t>
  </si>
  <si>
    <t>Electrical installation</t>
  </si>
  <si>
    <t>3.</t>
  </si>
  <si>
    <t>Plumbing</t>
  </si>
  <si>
    <t>4.</t>
  </si>
  <si>
    <t>Renovation and contruction work</t>
  </si>
  <si>
    <t>LOKALIZACJA….......................................................</t>
  </si>
  <si>
    <t>5.</t>
  </si>
  <si>
    <t>6.</t>
  </si>
  <si>
    <t>7.</t>
  </si>
  <si>
    <t>8.</t>
  </si>
  <si>
    <t>Note:</t>
  </si>
  <si>
    <t>The cost of transporting and bringing in all materials supplied by the contractor should be included in the bid</t>
  </si>
  <si>
    <t xml:space="preserve">The cost of removing and disposing of all waste generated in the course of the contract must be included in the price.  </t>
  </si>
  <si>
    <t>All construction and auxiliary materials necessary for the execution of the contract on the part of the contractor</t>
  </si>
  <si>
    <t>ZESTAWIENIE WYPOSAŻENIA I MATERIAŁÓW WYKOŃCZENIOWYCH ORAZ PRAC NIE UWZGLĘDNIANYCH W ZAPYTANIU OFERTOWYM</t>
  </si>
  <si>
    <t>lp.</t>
  </si>
  <si>
    <t>zakres prac</t>
  </si>
  <si>
    <t>j.m.</t>
  </si>
  <si>
    <t>ilość</t>
  </si>
  <si>
    <t>cena jednostkowa [zł]</t>
  </si>
  <si>
    <t>wartość</t>
  </si>
  <si>
    <t>uwagi</t>
  </si>
  <si>
    <t>ul. Robotnicza 33f/2</t>
  </si>
  <si>
    <t>UWAGI / SPECYFIKACJE</t>
  </si>
  <si>
    <t>MATERIAŁY WYKOŃCZENIOWE</t>
  </si>
  <si>
    <t>Panele podłogowe</t>
  </si>
  <si>
    <t>m2</t>
  </si>
  <si>
    <t>Możliwość pozyskania przez Fundrising</t>
  </si>
  <si>
    <t>Płytka podłogowa</t>
  </si>
  <si>
    <t>Płytka ścienna - łazienka</t>
  </si>
  <si>
    <t>Płytka ścienna - kuchnia</t>
  </si>
  <si>
    <t>Listwy przypodłogowe</t>
  </si>
  <si>
    <t>mb</t>
  </si>
  <si>
    <t>INSTALACJA ELEKTRYCZNA</t>
  </si>
  <si>
    <t>2.1</t>
  </si>
  <si>
    <t>Lampy pom. 1.1</t>
  </si>
  <si>
    <t>kpl.</t>
  </si>
  <si>
    <t>2.2</t>
  </si>
  <si>
    <t>Lampy pom. 1.2</t>
  </si>
  <si>
    <t>2.3</t>
  </si>
  <si>
    <t>Lampy pom. 1.3</t>
  </si>
  <si>
    <t>2.4</t>
  </si>
  <si>
    <t>Lampy pom. 1.4</t>
  </si>
  <si>
    <t>2.5</t>
  </si>
  <si>
    <t>Lampy  pom 1.5</t>
  </si>
  <si>
    <t>2.6</t>
  </si>
  <si>
    <t>Lampy pom 1.6</t>
  </si>
  <si>
    <t>2.7</t>
  </si>
  <si>
    <t>Lampy pom 1.7</t>
  </si>
  <si>
    <t>2.8</t>
  </si>
  <si>
    <t>Domofon</t>
  </si>
  <si>
    <t>szt.</t>
  </si>
  <si>
    <t>WYPOSAŻENIE ŁAZIENEK</t>
  </si>
  <si>
    <t>3.1</t>
  </si>
  <si>
    <t>Brodzik 100x80</t>
  </si>
  <si>
    <t>3.2</t>
  </si>
  <si>
    <t>Drzwi prysznicowe wnękowe 100cm</t>
  </si>
  <si>
    <t>3.3</t>
  </si>
  <si>
    <t>Umywalka z szafką 80cm</t>
  </si>
  <si>
    <t>3.4</t>
  </si>
  <si>
    <t>Umywalka mała do wc z syfonem</t>
  </si>
  <si>
    <t>3.5</t>
  </si>
  <si>
    <t>Bateria umywalkowa</t>
  </si>
  <si>
    <t>3.6</t>
  </si>
  <si>
    <t>Zestaw prysznicowy z baterią</t>
  </si>
  <si>
    <t>3.7</t>
  </si>
  <si>
    <t>Grzejnik łazienkowy elektryczny</t>
  </si>
  <si>
    <t>Miska wc podwieszana z deską</t>
  </si>
  <si>
    <t>3.8</t>
  </si>
  <si>
    <t>Lustro</t>
  </si>
  <si>
    <t>3.9</t>
  </si>
  <si>
    <t>Akcesoria łazienkowe (wieszaki, uchwyty) do łazienki i wc</t>
  </si>
  <si>
    <t xml:space="preserve">STOLARKA OKIENNA </t>
  </si>
  <si>
    <t>4.1</t>
  </si>
  <si>
    <t>Okno pom 1.3</t>
  </si>
  <si>
    <t>4.2</t>
  </si>
  <si>
    <t>Okno pom 1.4</t>
  </si>
  <si>
    <t>4.3</t>
  </si>
  <si>
    <t>Okno pom 1.5</t>
  </si>
  <si>
    <t>4.4</t>
  </si>
  <si>
    <t xml:space="preserve">Parapety wewnętrzne PCV </t>
  </si>
  <si>
    <t>4.5</t>
  </si>
  <si>
    <t xml:space="preserve">Parapety zwenętrzne </t>
  </si>
  <si>
    <t>4.6</t>
  </si>
  <si>
    <t>Montaż</t>
  </si>
  <si>
    <t>STOLARKA DRZWIOWA</t>
  </si>
  <si>
    <t>5.1</t>
  </si>
  <si>
    <t>Drzwi wejściwe do lokalu z montażem</t>
  </si>
  <si>
    <t>5.2</t>
  </si>
  <si>
    <t>Drzwi wewnątrzlokalowe z okuciami</t>
  </si>
  <si>
    <t>WYPOSAŻENIE -KUCHNIA</t>
  </si>
  <si>
    <t xml:space="preserve">Meble - aneks kuchenny </t>
  </si>
  <si>
    <t>Sprzęt AGD</t>
  </si>
  <si>
    <t>5.3</t>
  </si>
  <si>
    <t>Stół</t>
  </si>
  <si>
    <t>5.4</t>
  </si>
  <si>
    <t xml:space="preserve">Krszeła </t>
  </si>
  <si>
    <t>WYPOSAŻENIE - SALON</t>
  </si>
  <si>
    <t>6.1</t>
  </si>
  <si>
    <t>Sofa rozkładana</t>
  </si>
  <si>
    <t>6.2</t>
  </si>
  <si>
    <t>Szafka rtv</t>
  </si>
  <si>
    <t>6.3</t>
  </si>
  <si>
    <t>Stolik kawowy</t>
  </si>
  <si>
    <t>WYPOSAŻENIE - POKÓJ</t>
  </si>
  <si>
    <t>7.1</t>
  </si>
  <si>
    <t>Łóżko z materacem</t>
  </si>
  <si>
    <t>7.2</t>
  </si>
  <si>
    <t>Biurko</t>
  </si>
  <si>
    <t xml:space="preserve">7.3 </t>
  </si>
  <si>
    <t>Krzesło</t>
  </si>
  <si>
    <t>7.4</t>
  </si>
  <si>
    <t>Szafa</t>
  </si>
  <si>
    <t>Regał</t>
  </si>
  <si>
    <t>WYPOSAŻENIE - GARDEROBA</t>
  </si>
  <si>
    <t>8.1</t>
  </si>
  <si>
    <t>Szafa 80x40</t>
  </si>
  <si>
    <t>8.2</t>
  </si>
  <si>
    <t>Drążki</t>
  </si>
  <si>
    <t>8.3</t>
  </si>
  <si>
    <t>9.</t>
  </si>
  <si>
    <t>OGRZEWANIE</t>
  </si>
  <si>
    <t>9.1</t>
  </si>
  <si>
    <t>Promienniki - 3szt</t>
  </si>
  <si>
    <t>10.</t>
  </si>
  <si>
    <t>USŁUGI DODATKOWE</t>
  </si>
  <si>
    <t>10.1</t>
  </si>
  <si>
    <t>Transport i wniesienie mebli i materiałów</t>
  </si>
  <si>
    <t>1</t>
  </si>
  <si>
    <t>10.2</t>
  </si>
  <si>
    <t xml:space="preserve">Montaż mebli </t>
  </si>
  <si>
    <t>10.3</t>
  </si>
  <si>
    <t>Sprzątanie po remoncie</t>
  </si>
  <si>
    <t>ul.Robotnicza 33f/22</t>
  </si>
  <si>
    <t>11.</t>
  </si>
  <si>
    <t>11.1</t>
  </si>
  <si>
    <t>11.2</t>
  </si>
  <si>
    <t>11.3</t>
  </si>
  <si>
    <t>11.4</t>
  </si>
  <si>
    <t>11.5</t>
  </si>
  <si>
    <t>12.</t>
  </si>
  <si>
    <t>Instalacja elektryczna</t>
  </si>
  <si>
    <t>12.1</t>
  </si>
  <si>
    <t>12.2</t>
  </si>
  <si>
    <t>12.3</t>
  </si>
  <si>
    <t>12.4</t>
  </si>
  <si>
    <t>12.5</t>
  </si>
  <si>
    <t>12.6</t>
  </si>
  <si>
    <t>12.7</t>
  </si>
  <si>
    <t>13.</t>
  </si>
  <si>
    <t>13.1</t>
  </si>
  <si>
    <t>Brodzik 90x90</t>
  </si>
  <si>
    <t>13.2</t>
  </si>
  <si>
    <t>Kabina prysznicowa 90x90</t>
  </si>
  <si>
    <t>13.3</t>
  </si>
  <si>
    <t>Umywalka z szafką 60cm</t>
  </si>
  <si>
    <t>14.4</t>
  </si>
  <si>
    <t>Umywalka mała do wc</t>
  </si>
  <si>
    <t>14.5</t>
  </si>
  <si>
    <t>14.6</t>
  </si>
  <si>
    <t>Zestaw prysznicowy</t>
  </si>
  <si>
    <t>14.7</t>
  </si>
  <si>
    <t>Grzejnik łazienkowy</t>
  </si>
  <si>
    <t>14.8</t>
  </si>
  <si>
    <t>Miska wc podwieszana</t>
  </si>
  <si>
    <t>14.9</t>
  </si>
  <si>
    <t>15.10</t>
  </si>
  <si>
    <t>15.11</t>
  </si>
  <si>
    <t>Szafka stojąca</t>
  </si>
  <si>
    <t>16</t>
  </si>
  <si>
    <t>16.1</t>
  </si>
  <si>
    <t>Okno pom 1.3, 1.4</t>
  </si>
  <si>
    <t>16.2</t>
  </si>
  <si>
    <t>16.3</t>
  </si>
  <si>
    <t>16.4</t>
  </si>
  <si>
    <t>17.</t>
  </si>
  <si>
    <t>17.1</t>
  </si>
  <si>
    <t>18.</t>
  </si>
  <si>
    <t>18.1</t>
  </si>
  <si>
    <t>Meble - aneks kuchenny</t>
  </si>
  <si>
    <t>18.2</t>
  </si>
  <si>
    <t>19.</t>
  </si>
  <si>
    <t>19.1</t>
  </si>
  <si>
    <t>19.2</t>
  </si>
  <si>
    <t>19.3</t>
  </si>
  <si>
    <t>19.4</t>
  </si>
  <si>
    <t>20.</t>
  </si>
  <si>
    <t>20.1</t>
  </si>
  <si>
    <t>20.2</t>
  </si>
  <si>
    <t xml:space="preserve">20.3 </t>
  </si>
  <si>
    <t>20.4</t>
  </si>
  <si>
    <t>21.</t>
  </si>
  <si>
    <t>WYPOSAŻENIE - PRZEDPOKÓJ</t>
  </si>
  <si>
    <t>21.1</t>
  </si>
  <si>
    <t>22.2</t>
  </si>
  <si>
    <t>Szafka na buty</t>
  </si>
  <si>
    <t>23.3</t>
  </si>
  <si>
    <t>24.</t>
  </si>
  <si>
    <t>24.1</t>
  </si>
  <si>
    <t>25.</t>
  </si>
  <si>
    <t>25.1</t>
  </si>
  <si>
    <t>25.2</t>
  </si>
  <si>
    <t>25.3</t>
  </si>
  <si>
    <t xml:space="preserve">Data: </t>
  </si>
  <si>
    <t>Od: [nazwa firmy]</t>
  </si>
  <si>
    <t>Fundacja Habitat for Humanity Polska zaprasza Państwa firmę do złożenia wiążącej oferty finansowej i technicznej na:</t>
  </si>
  <si>
    <t>Do niniejszego postępowania nie mają zastosowania przepisy Ustawy z dnia 29 stycznia 2004r., prawo zamówień publicznych (tj. Dziennik Ustaw z 2013r., poz. 907 ze zmianami). Zamawiający zastrzega, że przysługuje mu prawo:
 - swobodnego wyboru ofert,
 - unieważnienia konkursu bez podania przyczyn, 
 - zlecenia oferentowi częściowego wykonania przedmiotu przetargu, 
 - podziału zadania na etapy, 
 - zamknięcia postępowania bez dokonania wyboru oferty 
 - wyboru wielu wykonawców do realizacji zlecenia</t>
  </si>
  <si>
    <t>,,Zakwaterowanie krótkoterminowe osób z Ukrainy na terenie Małopolski”</t>
  </si>
  <si>
    <t>Oferta cenowa_Nazwa firmy oferenta_ITB 2/2026</t>
  </si>
  <si>
    <t xml:space="preserve">ii) Zdolność do realizowania zlecenia przez min. 90 dni ciągiem w okresie 15.06.2026 - 30.11.2026 </t>
  </si>
  <si>
    <t>&gt; Ofertę należy złożyć w pliku zabezpieczonym hasłem pod adres email przetargi@habitat.pl.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</si>
</sst>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4" x14ac:knownFonts="1">
    <font>
      <sz val="11"/>
      <color theme="1"/>
      <name val="Calibri"/>
      <family val="2"/>
      <charset val="238"/>
      <scheme val="minor"/>
    </font>
    <font>
      <b/>
      <sz val="11"/>
      <color theme="1"/>
      <name val="Calibri"/>
      <family val="2"/>
      <charset val="238"/>
      <scheme val="minor"/>
    </font>
    <font>
      <sz val="12"/>
      <color theme="1"/>
      <name val="Arial"/>
      <family val="2"/>
      <charset val="238"/>
    </font>
    <font>
      <sz val="8"/>
      <name val="Calibri"/>
      <family val="2"/>
      <charset val="238"/>
      <scheme val="minor"/>
    </font>
    <font>
      <b/>
      <sz val="26"/>
      <color theme="1"/>
      <name val="Calibri"/>
      <family val="2"/>
      <charset val="238"/>
      <scheme val="minor"/>
    </font>
    <font>
      <b/>
      <u/>
      <sz val="12"/>
      <color theme="1"/>
      <name val="Arial"/>
      <family val="2"/>
      <charset val="238"/>
    </font>
    <font>
      <i/>
      <sz val="14"/>
      <color theme="1"/>
      <name val="Arial"/>
      <family val="2"/>
      <charset val="238"/>
    </font>
    <font>
      <sz val="12"/>
      <color rgb="FF000000"/>
      <name val="Arial"/>
      <family val="2"/>
      <charset val="238"/>
    </font>
    <font>
      <sz val="8"/>
      <color theme="1"/>
      <name val="Arial"/>
      <family val="2"/>
      <charset val="238"/>
    </font>
    <font>
      <b/>
      <sz val="12"/>
      <color theme="1"/>
      <name val="Arial"/>
      <family val="2"/>
      <charset val="238"/>
    </font>
    <font>
      <b/>
      <sz val="16"/>
      <color theme="1"/>
      <name val="Calibri"/>
      <family val="2"/>
      <charset val="238"/>
      <scheme val="minor"/>
    </font>
    <font>
      <b/>
      <sz val="12"/>
      <color theme="1"/>
      <name val="Calibri"/>
      <family val="2"/>
      <charset val="238"/>
      <scheme val="minor"/>
    </font>
    <font>
      <b/>
      <sz val="11"/>
      <color rgb="FFC00000"/>
      <name val="Calibri"/>
      <family val="2"/>
      <charset val="238"/>
      <scheme val="minor"/>
    </font>
    <font>
      <b/>
      <sz val="8"/>
      <color theme="1"/>
      <name val="Arial"/>
      <family val="2"/>
      <charset val="238"/>
    </font>
  </fonts>
  <fills count="10">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164" fontId="1" fillId="3" borderId="4" xfId="0" applyNumberFormat="1"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center" vertical="center"/>
    </xf>
    <xf numFmtId="0" fontId="0" fillId="0" borderId="1" xfId="0" applyBorder="1"/>
    <xf numFmtId="0" fontId="0" fillId="3" borderId="1" xfId="0" applyFill="1" applyBorder="1"/>
    <xf numFmtId="0" fontId="1" fillId="0" borderId="0" xfId="0" applyFont="1"/>
    <xf numFmtId="0" fontId="0" fillId="5" borderId="1" xfId="0" applyFill="1" applyBorder="1"/>
    <xf numFmtId="16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4" borderId="1" xfId="0" applyFill="1" applyBorder="1"/>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49" fontId="0" fillId="0" borderId="2"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164" fontId="0" fillId="5" borderId="3" xfId="0" applyNumberFormat="1" applyFill="1" applyBorder="1" applyAlignment="1">
      <alignment horizontal="center" vertical="center"/>
    </xf>
    <xf numFmtId="0" fontId="0" fillId="0" borderId="1" xfId="0" applyBorder="1" applyAlignment="1">
      <alignment wrapText="1"/>
    </xf>
    <xf numFmtId="164" fontId="0" fillId="6" borderId="1" xfId="0" applyNumberFormat="1" applyFill="1" applyBorder="1" applyAlignment="1">
      <alignment horizontal="center" vertical="center"/>
    </xf>
    <xf numFmtId="0" fontId="0" fillId="6" borderId="1" xfId="0" applyFill="1" applyBorder="1"/>
    <xf numFmtId="49" fontId="0" fillId="6"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top"/>
    </xf>
    <xf numFmtId="0" fontId="1" fillId="6" borderId="1" xfId="0" applyFont="1" applyFill="1" applyBorder="1" applyAlignment="1">
      <alignment horizontal="center" vertical="center"/>
    </xf>
    <xf numFmtId="0" fontId="2" fillId="0" borderId="0" xfId="0" applyFont="1" applyAlignment="1">
      <alignment vertical="center" wrapText="1"/>
    </xf>
    <xf numFmtId="0" fontId="4"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7" borderId="1" xfId="0" applyFont="1" applyFill="1" applyBorder="1" applyAlignment="1">
      <alignment vertical="center"/>
    </xf>
    <xf numFmtId="0" fontId="0" fillId="7" borderId="1" xfId="0" applyFill="1" applyBorder="1"/>
    <xf numFmtId="0" fontId="0" fillId="7" borderId="1" xfId="0" applyFill="1" applyBorder="1" applyAlignment="1">
      <alignment wrapText="1"/>
    </xf>
    <xf numFmtId="0" fontId="0" fillId="7" borderId="1" xfId="0" applyFill="1" applyBorder="1" applyAlignment="1">
      <alignment horizontal="center" vertical="center" wrapText="1"/>
    </xf>
    <xf numFmtId="0" fontId="8" fillId="0" borderId="1" xfId="0" applyFont="1" applyBorder="1" applyAlignment="1">
      <alignment vertical="center" wrapText="1"/>
    </xf>
    <xf numFmtId="164" fontId="0" fillId="5" borderId="1" xfId="0" applyNumberFormat="1" applyFill="1" applyBorder="1"/>
    <xf numFmtId="164" fontId="0" fillId="5" borderId="8" xfId="0" applyNumberFormat="1" applyFill="1" applyBorder="1"/>
    <xf numFmtId="164" fontId="0" fillId="5" borderId="9" xfId="0" applyNumberFormat="1" applyFill="1" applyBorder="1"/>
    <xf numFmtId="164" fontId="0" fillId="5" borderId="10" xfId="0" applyNumberFormat="1" applyFill="1" applyBorder="1"/>
    <xf numFmtId="49" fontId="0" fillId="0" borderId="1" xfId="0" applyNumberFormat="1" applyBorder="1"/>
    <xf numFmtId="164" fontId="0" fillId="5" borderId="0" xfId="0" applyNumberFormat="1" applyFill="1"/>
    <xf numFmtId="0" fontId="8" fillId="0" borderId="0" xfId="0" applyFont="1" applyAlignment="1">
      <alignment vertical="center" wrapText="1"/>
    </xf>
    <xf numFmtId="0" fontId="10" fillId="0" borderId="0" xfId="0" applyFont="1"/>
    <xf numFmtId="0" fontId="9" fillId="0" borderId="0" xfId="0" applyFont="1" applyAlignment="1">
      <alignment vertical="center"/>
    </xf>
    <xf numFmtId="0" fontId="12" fillId="0" borderId="0" xfId="0" applyFont="1" applyAlignment="1">
      <alignment wrapText="1"/>
    </xf>
    <xf numFmtId="164" fontId="0" fillId="5" borderId="12" xfId="0" applyNumberFormat="1" applyFill="1" applyBorder="1" applyAlignment="1">
      <alignment vertical="center"/>
    </xf>
    <xf numFmtId="164" fontId="0" fillId="5" borderId="13" xfId="0" applyNumberFormat="1" applyFill="1" applyBorder="1" applyAlignment="1">
      <alignment vertical="center"/>
    </xf>
    <xf numFmtId="164" fontId="0" fillId="5" borderId="22" xfId="0" applyNumberFormat="1" applyFill="1" applyBorder="1" applyAlignment="1">
      <alignment vertical="center"/>
    </xf>
    <xf numFmtId="0" fontId="13" fillId="0" borderId="1" xfId="0" applyFont="1" applyBorder="1" applyAlignment="1">
      <alignment vertical="center" wrapText="1"/>
    </xf>
    <xf numFmtId="0" fontId="0" fillId="0" borderId="0" xfId="0" applyAlignment="1">
      <alignment horizontal="center" vertical="center"/>
    </xf>
    <xf numFmtId="49" fontId="0" fillId="8" borderId="1" xfId="0" applyNumberFormat="1" applyFill="1" applyBorder="1"/>
    <xf numFmtId="164" fontId="0" fillId="8" borderId="1" xfId="0" applyNumberFormat="1" applyFill="1" applyBorder="1"/>
    <xf numFmtId="0" fontId="13" fillId="0" borderId="0" xfId="0" applyFont="1" applyAlignment="1">
      <alignment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8" fillId="0" borderId="0" xfId="0" applyFont="1" applyAlignment="1">
      <alignment vertical="center"/>
    </xf>
    <xf numFmtId="17" fontId="0" fillId="4" borderId="1" xfId="0" quotePrefix="1" applyNumberFormat="1" applyFill="1" applyBorder="1" applyAlignment="1">
      <alignment horizontal="center" vertical="center" wrapText="1"/>
    </xf>
    <xf numFmtId="0" fontId="0" fillId="7" borderId="2" xfId="0" applyFill="1" applyBorder="1" applyAlignment="1">
      <alignment vertical="center" wrapText="1"/>
    </xf>
    <xf numFmtId="0" fontId="0" fillId="7" borderId="4" xfId="0" applyFill="1" applyBorder="1" applyAlignment="1">
      <alignment vertical="center" wrapText="1"/>
    </xf>
    <xf numFmtId="164" fontId="0" fillId="8" borderId="7" xfId="0" applyNumberFormat="1" applyFill="1" applyBorder="1"/>
    <xf numFmtId="164" fontId="0" fillId="8" borderId="9" xfId="0" applyNumberFormat="1" applyFill="1" applyBorder="1"/>
    <xf numFmtId="164" fontId="0" fillId="8" borderId="6" xfId="0" applyNumberFormat="1" applyFill="1" applyBorder="1"/>
    <xf numFmtId="164" fontId="0" fillId="8" borderId="10" xfId="0" applyNumberFormat="1" applyFill="1" applyBorder="1"/>
    <xf numFmtId="164" fontId="0" fillId="8" borderId="11" xfId="0" applyNumberFormat="1" applyFill="1" applyBorder="1"/>
    <xf numFmtId="164" fontId="0" fillId="8" borderId="23" xfId="0" applyNumberFormat="1" applyFill="1" applyBorder="1"/>
    <xf numFmtId="0" fontId="0" fillId="7" borderId="3" xfId="0" applyFill="1" applyBorder="1" applyAlignment="1">
      <alignment vertical="center" wrapText="1"/>
    </xf>
    <xf numFmtId="0" fontId="4" fillId="0" borderId="0" xfId="0" applyFont="1" applyAlignment="1">
      <alignment horizontal="center" indent="1"/>
    </xf>
    <xf numFmtId="0" fontId="0" fillId="0" borderId="0" xfId="0" applyAlignment="1">
      <alignment horizontal="center" vertical="center"/>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2" fillId="9" borderId="0" xfId="0" applyFont="1" applyFill="1" applyAlignment="1">
      <alignment horizontal="left" vertical="center" wrapText="1"/>
    </xf>
    <xf numFmtId="0" fontId="2" fillId="8" borderId="0" xfId="0" applyFont="1" applyFill="1" applyAlignment="1">
      <alignment horizontal="left" vertical="center" wrapText="1"/>
    </xf>
    <xf numFmtId="0" fontId="2"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right" indent="1"/>
    </xf>
    <xf numFmtId="0" fontId="7" fillId="0" borderId="0" xfId="0" applyFont="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E48-6690-4D22-B3B7-C7A774B66C52}">
  <sheetPr>
    <pageSetUpPr fitToPage="1"/>
  </sheetPr>
  <dimension ref="A1:J40"/>
  <sheetViews>
    <sheetView tabSelected="1" topLeftCell="A11" zoomScale="85" zoomScaleNormal="85" workbookViewId="0">
      <selection activeCell="A23" sqref="A23:XFD23"/>
    </sheetView>
  </sheetViews>
  <sheetFormatPr defaultRowHeight="14.4" x14ac:dyDescent="0.3"/>
  <cols>
    <col min="1" max="1" width="18.33203125" customWidth="1"/>
    <col min="2" max="2" width="20.33203125" customWidth="1"/>
    <col min="3" max="8" width="11.33203125" customWidth="1"/>
    <col min="9" max="9" width="15.33203125" customWidth="1"/>
    <col min="10" max="10" width="25.44140625" customWidth="1"/>
    <col min="11" max="11" width="13.88671875" customWidth="1"/>
  </cols>
  <sheetData>
    <row r="1" spans="1:10" ht="33.6" x14ac:dyDescent="0.65">
      <c r="A1" s="50"/>
      <c r="B1" s="74" t="s">
        <v>0</v>
      </c>
      <c r="C1" s="74"/>
      <c r="D1" s="74"/>
      <c r="E1" s="74"/>
      <c r="F1" s="74"/>
      <c r="G1" s="74"/>
      <c r="H1" s="74"/>
      <c r="I1" s="74"/>
      <c r="J1" s="74"/>
    </row>
    <row r="2" spans="1:10" ht="33.6" x14ac:dyDescent="0.65">
      <c r="A2" s="34"/>
      <c r="B2" s="34"/>
      <c r="C2" s="34"/>
      <c r="D2" s="34"/>
      <c r="E2" s="34"/>
      <c r="F2" s="34"/>
      <c r="G2" s="34"/>
      <c r="H2" s="34"/>
      <c r="I2" s="34"/>
      <c r="J2" s="34"/>
    </row>
    <row r="3" spans="1:10" ht="15" customHeight="1" x14ac:dyDescent="0.3">
      <c r="A3" s="80" t="s">
        <v>273</v>
      </c>
      <c r="B3" s="80"/>
      <c r="C3" s="80"/>
      <c r="D3" s="80"/>
      <c r="E3" s="80"/>
      <c r="F3" s="80"/>
      <c r="G3" s="80"/>
      <c r="H3" s="80"/>
      <c r="I3" s="80"/>
      <c r="J3" s="80"/>
    </row>
    <row r="4" spans="1:10" ht="15" customHeight="1" x14ac:dyDescent="0.3">
      <c r="A4" s="83" t="s">
        <v>272</v>
      </c>
      <c r="B4" s="83"/>
      <c r="C4" s="83"/>
      <c r="D4" s="83"/>
      <c r="E4" s="83"/>
      <c r="F4" s="83"/>
      <c r="G4" s="83"/>
      <c r="H4" s="83"/>
      <c r="I4" s="83"/>
      <c r="J4" s="83"/>
    </row>
    <row r="5" spans="1:10" ht="15" customHeight="1" x14ac:dyDescent="0.3">
      <c r="A5" s="83" t="s">
        <v>1</v>
      </c>
      <c r="B5" s="83"/>
      <c r="C5" s="83"/>
      <c r="D5" s="83"/>
      <c r="E5" s="83"/>
      <c r="F5" s="83"/>
      <c r="G5" s="83"/>
      <c r="H5" s="83"/>
      <c r="I5" s="83"/>
      <c r="J5" s="83"/>
    </row>
    <row r="6" spans="1:10" ht="15" x14ac:dyDescent="0.3">
      <c r="A6" s="33"/>
      <c r="B6" s="33"/>
      <c r="C6" s="33"/>
      <c r="D6" s="33"/>
      <c r="E6" s="33"/>
      <c r="F6" s="33"/>
      <c r="G6" s="33"/>
      <c r="H6" s="33"/>
      <c r="I6" s="33"/>
      <c r="J6" s="33"/>
    </row>
    <row r="7" spans="1:10" ht="15" x14ac:dyDescent="0.3">
      <c r="A7" s="33"/>
      <c r="B7" s="33"/>
      <c r="C7" s="33"/>
      <c r="D7" s="33"/>
      <c r="E7" s="33"/>
      <c r="F7" s="33"/>
      <c r="G7" s="33"/>
      <c r="H7" s="33"/>
      <c r="I7" s="33"/>
      <c r="J7" s="33"/>
    </row>
    <row r="8" spans="1:10" ht="15.6" customHeight="1" x14ac:dyDescent="0.3">
      <c r="A8" s="35" t="s">
        <v>2</v>
      </c>
      <c r="B8" s="35"/>
      <c r="C8" s="35"/>
      <c r="D8" s="35"/>
      <c r="E8" s="35"/>
      <c r="F8" s="35"/>
      <c r="G8" s="35"/>
      <c r="H8" s="35"/>
      <c r="I8" s="35"/>
      <c r="J8" s="35"/>
    </row>
    <row r="9" spans="1:10" ht="15.6" x14ac:dyDescent="0.3">
      <c r="A9" s="35"/>
      <c r="B9" s="35"/>
      <c r="C9" s="35"/>
      <c r="D9" s="35"/>
      <c r="E9" s="35"/>
      <c r="F9" s="35"/>
      <c r="G9" s="35"/>
      <c r="H9" s="35"/>
      <c r="I9" s="35"/>
      <c r="J9" s="35"/>
    </row>
    <row r="10" spans="1:10" ht="43.2" customHeight="1" x14ac:dyDescent="0.3">
      <c r="A10" s="78" t="s">
        <v>274</v>
      </c>
      <c r="B10" s="78"/>
      <c r="C10" s="78"/>
      <c r="D10" s="78"/>
      <c r="E10" s="78"/>
      <c r="F10" s="78"/>
      <c r="G10" s="78"/>
      <c r="H10" s="78"/>
      <c r="I10" s="78"/>
      <c r="J10" s="78"/>
    </row>
    <row r="11" spans="1:10" ht="14.4" customHeight="1" x14ac:dyDescent="0.3">
      <c r="A11" s="79" t="s">
        <v>276</v>
      </c>
      <c r="B11" s="79"/>
      <c r="C11" s="79"/>
      <c r="D11" s="79"/>
      <c r="E11" s="79"/>
      <c r="F11" s="79"/>
      <c r="G11" s="79"/>
      <c r="H11" s="79"/>
      <c r="I11" s="79"/>
      <c r="J11" s="79"/>
    </row>
    <row r="12" spans="1:10" ht="23.4" customHeight="1" x14ac:dyDescent="0.3">
      <c r="A12" s="79"/>
      <c r="B12" s="79"/>
      <c r="C12" s="79"/>
      <c r="D12" s="79"/>
      <c r="E12" s="79"/>
      <c r="F12" s="79"/>
      <c r="G12" s="79"/>
      <c r="H12" s="79"/>
      <c r="I12" s="79"/>
      <c r="J12" s="79"/>
    </row>
    <row r="13" spans="1:10" ht="150" customHeight="1" x14ac:dyDescent="0.3">
      <c r="A13" s="80" t="s">
        <v>275</v>
      </c>
      <c r="B13" s="80"/>
      <c r="C13" s="80"/>
      <c r="D13" s="80"/>
      <c r="E13" s="80"/>
      <c r="F13" s="80"/>
      <c r="G13" s="80"/>
      <c r="H13" s="80"/>
      <c r="I13" s="80"/>
      <c r="J13" s="80"/>
    </row>
    <row r="14" spans="1:10" ht="15" x14ac:dyDescent="0.3">
      <c r="A14" s="33"/>
      <c r="B14" s="33"/>
      <c r="C14" s="33"/>
      <c r="D14" s="33"/>
      <c r="E14" s="33"/>
      <c r="F14" s="33"/>
      <c r="G14" s="33"/>
      <c r="H14" s="33"/>
      <c r="I14" s="33"/>
      <c r="J14" s="33"/>
    </row>
    <row r="15" spans="1:10" ht="15.6" customHeight="1" x14ac:dyDescent="0.3">
      <c r="A15" s="81" t="s">
        <v>3</v>
      </c>
      <c r="B15" s="81"/>
      <c r="C15" s="81"/>
      <c r="D15" s="81"/>
      <c r="E15" s="81"/>
      <c r="F15" s="81"/>
      <c r="G15" s="81"/>
      <c r="H15" s="81"/>
      <c r="I15" s="81"/>
      <c r="J15" s="81"/>
    </row>
    <row r="16" spans="1:10" ht="15" customHeight="1" x14ac:dyDescent="0.3">
      <c r="A16" s="80" t="s">
        <v>4</v>
      </c>
      <c r="B16" s="80"/>
      <c r="C16" s="80"/>
      <c r="D16" s="80"/>
      <c r="E16" s="80"/>
      <c r="F16" s="80"/>
      <c r="G16" s="80"/>
      <c r="H16" s="80"/>
      <c r="I16" s="80"/>
      <c r="J16" s="80"/>
    </row>
    <row r="17" spans="1:10" ht="15" customHeight="1" x14ac:dyDescent="0.3">
      <c r="A17" s="82" t="s">
        <v>278</v>
      </c>
      <c r="B17" s="82"/>
      <c r="C17" s="82"/>
      <c r="D17" s="82"/>
      <c r="E17" s="82"/>
      <c r="F17" s="82"/>
      <c r="G17" s="82"/>
      <c r="H17" s="82"/>
      <c r="I17" s="82"/>
      <c r="J17" s="82"/>
    </row>
    <row r="18" spans="1:10" ht="15" customHeight="1" x14ac:dyDescent="0.3">
      <c r="A18" s="80" t="s">
        <v>5</v>
      </c>
      <c r="B18" s="80"/>
      <c r="C18" s="80"/>
      <c r="D18" s="80"/>
      <c r="E18" s="80"/>
      <c r="F18" s="80"/>
      <c r="G18" s="80"/>
      <c r="H18" s="80"/>
      <c r="I18" s="80"/>
      <c r="J18" s="80"/>
    </row>
    <row r="19" spans="1:10" ht="15" x14ac:dyDescent="0.3">
      <c r="A19" s="36"/>
      <c r="B19" s="36"/>
      <c r="C19" s="36"/>
      <c r="D19" s="36"/>
      <c r="E19" s="36"/>
      <c r="F19" s="36"/>
      <c r="G19" s="36"/>
      <c r="H19" s="36"/>
      <c r="I19" s="36"/>
      <c r="J19" s="36"/>
    </row>
    <row r="20" spans="1:10" ht="15.6" customHeight="1" x14ac:dyDescent="0.3">
      <c r="A20" s="81" t="s">
        <v>6</v>
      </c>
      <c r="B20" s="81"/>
      <c r="C20" s="81"/>
      <c r="D20" s="81"/>
      <c r="E20" s="81"/>
      <c r="F20" s="81"/>
      <c r="G20" s="81"/>
      <c r="H20" s="81"/>
      <c r="I20" s="81"/>
      <c r="J20" s="81"/>
    </row>
    <row r="21" spans="1:10" ht="15" customHeight="1" x14ac:dyDescent="0.3">
      <c r="A21" s="80" t="s">
        <v>7</v>
      </c>
      <c r="B21" s="80"/>
      <c r="C21" s="80"/>
      <c r="D21" s="80"/>
      <c r="E21" s="80"/>
      <c r="F21" s="80"/>
      <c r="G21" s="80"/>
      <c r="H21" s="80"/>
      <c r="I21" s="80"/>
      <c r="J21" s="80"/>
    </row>
    <row r="22" spans="1:10" ht="36" customHeight="1" x14ac:dyDescent="0.3">
      <c r="A22" s="82" t="s">
        <v>279</v>
      </c>
      <c r="B22" s="82"/>
      <c r="C22" s="82"/>
      <c r="D22" s="82"/>
      <c r="E22" s="82"/>
      <c r="F22" s="82"/>
      <c r="G22" s="82"/>
      <c r="H22" s="82"/>
      <c r="I22" s="82"/>
      <c r="J22" s="82"/>
    </row>
    <row r="23" spans="1:10" ht="9.6" customHeight="1" x14ac:dyDescent="0.3">
      <c r="A23" s="36"/>
      <c r="B23" s="36"/>
      <c r="C23" s="36"/>
      <c r="D23" s="36"/>
      <c r="E23" s="36"/>
      <c r="F23" s="36"/>
      <c r="G23" s="36"/>
      <c r="H23" s="36"/>
      <c r="I23" s="36"/>
      <c r="J23" s="36"/>
    </row>
    <row r="24" spans="1:10" ht="21" customHeight="1" x14ac:dyDescent="0.3">
      <c r="A24" s="78" t="s">
        <v>8</v>
      </c>
      <c r="B24" s="78"/>
      <c r="C24" s="78"/>
      <c r="D24" s="78"/>
      <c r="E24" s="78"/>
      <c r="F24" s="78"/>
      <c r="G24" s="78"/>
      <c r="H24" s="78"/>
      <c r="I24" s="78"/>
      <c r="J24" s="78"/>
    </row>
    <row r="25" spans="1:10" s="33" customFormat="1" ht="21" customHeight="1" x14ac:dyDescent="0.3">
      <c r="A25" s="78" t="s">
        <v>277</v>
      </c>
      <c r="B25" s="78"/>
      <c r="C25" s="78"/>
      <c r="D25" s="78"/>
      <c r="E25" s="78"/>
      <c r="F25" s="78"/>
      <c r="G25" s="78"/>
      <c r="H25" s="78"/>
      <c r="I25" s="78"/>
      <c r="J25" s="78"/>
    </row>
    <row r="26" spans="1:10" ht="15.6" customHeight="1" x14ac:dyDescent="0.3">
      <c r="A26" s="37"/>
      <c r="B26" s="37"/>
      <c r="C26" s="37"/>
      <c r="D26" s="37"/>
      <c r="E26" s="37"/>
      <c r="F26" s="37"/>
      <c r="G26" s="37"/>
      <c r="H26" s="37"/>
      <c r="I26" s="37"/>
      <c r="J26" s="37"/>
    </row>
    <row r="27" spans="1:10" ht="15.6" x14ac:dyDescent="0.3">
      <c r="A27" s="51" t="s">
        <v>9</v>
      </c>
      <c r="B27" s="12"/>
    </row>
    <row r="28" spans="1:10" ht="55.2" customHeight="1" x14ac:dyDescent="0.3">
      <c r="A28" s="41" t="s">
        <v>10</v>
      </c>
      <c r="B28" s="41" t="s">
        <v>11</v>
      </c>
      <c r="C28" s="73"/>
      <c r="D28" s="73"/>
      <c r="E28" s="73"/>
      <c r="F28" s="73"/>
      <c r="G28" s="73"/>
      <c r="H28" s="73"/>
      <c r="I28" s="65" t="s">
        <v>12</v>
      </c>
      <c r="J28" s="66"/>
    </row>
    <row r="29" spans="1:10" ht="48" customHeight="1" x14ac:dyDescent="0.3">
      <c r="A29" s="76" t="s">
        <v>13</v>
      </c>
      <c r="B29" s="77"/>
      <c r="C29" s="64">
        <v>46174</v>
      </c>
      <c r="D29" s="64">
        <v>46204</v>
      </c>
      <c r="E29" s="64">
        <v>46235</v>
      </c>
      <c r="F29" s="64">
        <v>46266</v>
      </c>
      <c r="G29" s="64">
        <v>46296</v>
      </c>
      <c r="H29" s="64">
        <v>46327</v>
      </c>
      <c r="I29" s="61"/>
      <c r="J29" s="62"/>
    </row>
    <row r="30" spans="1:10" ht="14.4" customHeight="1" x14ac:dyDescent="0.3">
      <c r="A30" s="56" t="s">
        <v>14</v>
      </c>
      <c r="B30" s="58"/>
      <c r="C30" s="59"/>
      <c r="D30" s="59"/>
      <c r="E30" s="59"/>
      <c r="F30" s="59"/>
      <c r="G30" s="59"/>
      <c r="H30" s="59"/>
      <c r="I30" s="67"/>
      <c r="J30" s="68"/>
    </row>
    <row r="31" spans="1:10" ht="14.4" customHeight="1" x14ac:dyDescent="0.3">
      <c r="A31" s="56" t="s">
        <v>15</v>
      </c>
      <c r="B31" s="58"/>
      <c r="C31" s="59"/>
      <c r="D31" s="59"/>
      <c r="E31" s="59"/>
      <c r="F31" s="59"/>
      <c r="G31" s="59"/>
      <c r="H31" s="59"/>
      <c r="I31" s="69"/>
      <c r="J31" s="70"/>
    </row>
    <row r="32" spans="1:10" ht="14.4" customHeight="1" x14ac:dyDescent="0.3">
      <c r="A32" s="56" t="s">
        <v>16</v>
      </c>
      <c r="B32" s="58"/>
      <c r="C32" s="59"/>
      <c r="D32" s="59"/>
      <c r="E32" s="59"/>
      <c r="F32" s="59"/>
      <c r="G32" s="59"/>
      <c r="H32" s="59"/>
      <c r="I32" s="69"/>
      <c r="J32" s="70"/>
    </row>
    <row r="33" spans="1:10" ht="14.4" customHeight="1" x14ac:dyDescent="0.3">
      <c r="A33" s="56" t="s">
        <v>17</v>
      </c>
      <c r="B33" s="58"/>
      <c r="C33" s="59"/>
      <c r="D33" s="59"/>
      <c r="E33" s="59"/>
      <c r="F33" s="59"/>
      <c r="G33" s="59"/>
      <c r="H33" s="59"/>
      <c r="I33" s="69"/>
      <c r="J33" s="70"/>
    </row>
    <row r="34" spans="1:10" ht="14.4" customHeight="1" x14ac:dyDescent="0.3">
      <c r="A34" s="56" t="s">
        <v>18</v>
      </c>
      <c r="B34" s="5" t="s">
        <v>19</v>
      </c>
      <c r="C34" s="59"/>
      <c r="D34" s="59"/>
      <c r="E34" s="59"/>
      <c r="F34" s="59"/>
      <c r="G34" s="59"/>
      <c r="H34" s="59"/>
      <c r="I34" s="71"/>
      <c r="J34" s="72"/>
    </row>
    <row r="35" spans="1:10" ht="14.4" customHeight="1" x14ac:dyDescent="0.3">
      <c r="A35" s="60"/>
    </row>
    <row r="36" spans="1:10" ht="14.4" customHeight="1" x14ac:dyDescent="0.3">
      <c r="A36" s="63" t="s">
        <v>20</v>
      </c>
    </row>
    <row r="37" spans="1:10" ht="14.4" customHeight="1" x14ac:dyDescent="0.3">
      <c r="A37" s="63" t="s">
        <v>21</v>
      </c>
    </row>
    <row r="38" spans="1:10" x14ac:dyDescent="0.3">
      <c r="A38" s="49"/>
      <c r="C38" s="57"/>
      <c r="D38" s="57"/>
      <c r="E38" s="57"/>
      <c r="F38" s="57"/>
      <c r="G38" s="57"/>
      <c r="H38" s="57"/>
      <c r="I38" s="75"/>
      <c r="J38" s="75"/>
    </row>
    <row r="39" spans="1:10" x14ac:dyDescent="0.3">
      <c r="A39" s="49"/>
      <c r="C39" s="57"/>
      <c r="D39" s="57"/>
      <c r="E39" s="57"/>
      <c r="F39" s="57"/>
      <c r="G39" s="57"/>
      <c r="H39" s="57"/>
      <c r="I39" s="75"/>
      <c r="J39" s="75"/>
    </row>
    <row r="40" spans="1:10" ht="15" x14ac:dyDescent="0.3">
      <c r="A40" s="37"/>
      <c r="C40" s="57"/>
      <c r="D40" s="57"/>
      <c r="E40" s="57"/>
      <c r="F40" s="57"/>
      <c r="G40" s="57"/>
      <c r="H40" s="57"/>
      <c r="I40" s="75"/>
      <c r="J40" s="75"/>
    </row>
  </sheetData>
  <mergeCells count="18">
    <mergeCell ref="A20:J20"/>
    <mergeCell ref="A21:J21"/>
    <mergeCell ref="A22:J22"/>
    <mergeCell ref="B1:J1"/>
    <mergeCell ref="I38:J40"/>
    <mergeCell ref="A29:B29"/>
    <mergeCell ref="A10:J10"/>
    <mergeCell ref="A11:J12"/>
    <mergeCell ref="A13:J13"/>
    <mergeCell ref="A15:J15"/>
    <mergeCell ref="A16:J16"/>
    <mergeCell ref="A17:J17"/>
    <mergeCell ref="A24:J24"/>
    <mergeCell ref="A25:J25"/>
    <mergeCell ref="A3:J3"/>
    <mergeCell ref="A4:J4"/>
    <mergeCell ref="A5:J5"/>
    <mergeCell ref="A18:J18"/>
  </mergeCells>
  <phoneticPr fontId="3" type="noConversion"/>
  <pageMargins left="0.25" right="0.25" top="0.75" bottom="0.75" header="0.3" footer="0.3"/>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B118-A693-4922-819C-023CB7E9AF21}">
  <dimension ref="A1:H294"/>
  <sheetViews>
    <sheetView topLeftCell="A19" workbookViewId="0">
      <selection activeCell="D31" sqref="D31"/>
    </sheetView>
  </sheetViews>
  <sheetFormatPr defaultRowHeight="14.4" outlineLevelRow="1" x14ac:dyDescent="0.3"/>
  <cols>
    <col min="1" max="1" width="12.6640625" customWidth="1"/>
    <col min="2" max="2" width="39.6640625" customWidth="1"/>
    <col min="3" max="3" width="15.88671875" customWidth="1"/>
    <col min="4" max="4" width="10.88671875" customWidth="1"/>
    <col min="5" max="5" width="13" customWidth="1"/>
    <col min="6" max="6" width="11.6640625" customWidth="1"/>
    <col min="7" max="7" width="14.109375" customWidth="1"/>
    <col min="8" max="8" width="13.88671875" customWidth="1"/>
  </cols>
  <sheetData>
    <row r="1" spans="1:7" ht="33.6" x14ac:dyDescent="0.65">
      <c r="A1" s="50"/>
      <c r="B1" s="86" t="s">
        <v>22</v>
      </c>
      <c r="C1" s="86"/>
      <c r="D1" s="86"/>
      <c r="E1" s="86"/>
      <c r="F1" s="86"/>
      <c r="G1" s="86"/>
    </row>
    <row r="2" spans="1:7" ht="33.6" x14ac:dyDescent="0.65">
      <c r="A2" s="34"/>
      <c r="B2" s="34"/>
      <c r="C2" s="34"/>
      <c r="D2" s="34"/>
      <c r="E2" s="34"/>
      <c r="F2" s="34"/>
      <c r="G2" s="34"/>
    </row>
    <row r="3" spans="1:7" ht="15" x14ac:dyDescent="0.3">
      <c r="A3" s="84" t="s">
        <v>23</v>
      </c>
      <c r="B3" s="84"/>
      <c r="C3" s="84"/>
      <c r="D3" s="84"/>
      <c r="E3" s="84"/>
      <c r="F3" s="84"/>
      <c r="G3" s="84"/>
    </row>
    <row r="4" spans="1:7" ht="15" x14ac:dyDescent="0.3">
      <c r="A4" s="84" t="s">
        <v>24</v>
      </c>
      <c r="B4" s="84"/>
      <c r="C4" s="84"/>
      <c r="D4" s="84"/>
      <c r="E4" s="84"/>
      <c r="F4" s="84"/>
      <c r="G4" s="84"/>
    </row>
    <row r="5" spans="1:7" ht="15" x14ac:dyDescent="0.3">
      <c r="A5" s="84" t="s">
        <v>25</v>
      </c>
      <c r="B5" s="84"/>
      <c r="C5" s="84"/>
      <c r="D5" s="84"/>
      <c r="E5" s="84"/>
      <c r="F5" s="84"/>
      <c r="G5" s="84"/>
    </row>
    <row r="6" spans="1:7" ht="15" x14ac:dyDescent="0.3">
      <c r="A6" s="33"/>
      <c r="B6" s="33"/>
      <c r="C6" s="33"/>
      <c r="D6" s="33"/>
      <c r="E6" s="33"/>
      <c r="F6" s="33"/>
      <c r="G6" s="33"/>
    </row>
    <row r="7" spans="1:7" ht="15" x14ac:dyDescent="0.3">
      <c r="A7" s="84"/>
      <c r="B7" s="84"/>
      <c r="C7" s="84"/>
      <c r="D7" s="84"/>
      <c r="E7" s="84"/>
      <c r="F7" s="84"/>
      <c r="G7" s="84"/>
    </row>
    <row r="8" spans="1:7" ht="15.6" x14ac:dyDescent="0.3">
      <c r="A8" s="85" t="s">
        <v>26</v>
      </c>
      <c r="B8" s="85"/>
      <c r="C8" s="85"/>
      <c r="D8" s="85"/>
      <c r="E8" s="85"/>
      <c r="F8" s="85"/>
      <c r="G8" s="85"/>
    </row>
    <row r="9" spans="1:7" ht="15.6" x14ac:dyDescent="0.3">
      <c r="A9" s="35"/>
      <c r="B9" s="35"/>
      <c r="C9" s="35"/>
      <c r="D9" s="35"/>
      <c r="E9" s="35"/>
      <c r="F9" s="35"/>
      <c r="G9" s="35"/>
    </row>
    <row r="10" spans="1:7" ht="19.95" customHeight="1" x14ac:dyDescent="0.3">
      <c r="A10" s="84" t="s">
        <v>27</v>
      </c>
      <c r="B10" s="84"/>
      <c r="C10" s="84"/>
      <c r="D10" s="84"/>
      <c r="E10" s="84"/>
      <c r="F10" s="84"/>
      <c r="G10" s="84"/>
    </row>
    <row r="11" spans="1:7" x14ac:dyDescent="0.3">
      <c r="A11" s="79" t="s">
        <v>28</v>
      </c>
      <c r="B11" s="79"/>
      <c r="C11" s="79"/>
      <c r="D11" s="79"/>
      <c r="E11" s="79"/>
      <c r="F11" s="79"/>
      <c r="G11" s="79"/>
    </row>
    <row r="12" spans="1:7" ht="23.4" customHeight="1" x14ac:dyDescent="0.3">
      <c r="A12" s="79"/>
      <c r="B12" s="79"/>
      <c r="C12" s="79"/>
      <c r="D12" s="79"/>
      <c r="E12" s="79"/>
      <c r="F12" s="79"/>
      <c r="G12" s="79"/>
    </row>
    <row r="13" spans="1:7" ht="150" customHeight="1" x14ac:dyDescent="0.3">
      <c r="A13" s="80" t="s">
        <v>29</v>
      </c>
      <c r="B13" s="80"/>
      <c r="C13" s="80"/>
      <c r="D13" s="80"/>
      <c r="E13" s="80"/>
      <c r="F13" s="80"/>
      <c r="G13" s="80"/>
    </row>
    <row r="14" spans="1:7" ht="15" x14ac:dyDescent="0.3">
      <c r="A14" s="84"/>
      <c r="B14" s="84"/>
      <c r="C14" s="84"/>
      <c r="D14" s="84"/>
      <c r="E14" s="84"/>
      <c r="F14" s="84"/>
      <c r="G14" s="84"/>
    </row>
    <row r="15" spans="1:7" ht="15.6" x14ac:dyDescent="0.3">
      <c r="A15" s="85" t="s">
        <v>30</v>
      </c>
      <c r="B15" s="85"/>
      <c r="C15" s="85"/>
      <c r="D15" s="85"/>
      <c r="E15" s="85"/>
      <c r="F15" s="85"/>
      <c r="G15" s="85"/>
    </row>
    <row r="16" spans="1:7" ht="35.4" customHeight="1" x14ac:dyDescent="0.3">
      <c r="A16" s="84" t="s">
        <v>31</v>
      </c>
      <c r="B16" s="84"/>
      <c r="C16" s="84"/>
      <c r="D16" s="84"/>
      <c r="E16" s="84"/>
      <c r="F16" s="84"/>
      <c r="G16" s="84"/>
    </row>
    <row r="17" spans="1:7" ht="21.6" customHeight="1" x14ac:dyDescent="0.3">
      <c r="A17" s="84" t="s">
        <v>32</v>
      </c>
      <c r="B17" s="84"/>
      <c r="C17" s="84"/>
      <c r="D17" s="84"/>
      <c r="E17" s="84"/>
      <c r="F17" s="84"/>
      <c r="G17" s="84"/>
    </row>
    <row r="18" spans="1:7" ht="19.2" customHeight="1" x14ac:dyDescent="0.3">
      <c r="A18" s="87" t="s">
        <v>33</v>
      </c>
      <c r="B18" s="87"/>
      <c r="C18" s="87"/>
      <c r="D18" s="87"/>
      <c r="E18" s="87"/>
      <c r="F18" s="87"/>
      <c r="G18" s="87"/>
    </row>
    <row r="19" spans="1:7" ht="35.4" customHeight="1" x14ac:dyDescent="0.3">
      <c r="A19" s="80" t="s">
        <v>34</v>
      </c>
      <c r="B19" s="80"/>
      <c r="C19" s="80"/>
      <c r="D19" s="80"/>
      <c r="E19" s="80"/>
      <c r="F19" s="80"/>
      <c r="G19" s="80"/>
    </row>
    <row r="20" spans="1:7" ht="37.950000000000003" customHeight="1" x14ac:dyDescent="0.3">
      <c r="A20" s="80" t="s">
        <v>35</v>
      </c>
      <c r="B20" s="80"/>
      <c r="C20" s="80"/>
      <c r="D20" s="80"/>
      <c r="E20" s="80"/>
      <c r="F20" s="80"/>
      <c r="G20" s="80"/>
    </row>
    <row r="21" spans="1:7" ht="15" x14ac:dyDescent="0.3">
      <c r="A21" s="36"/>
      <c r="B21" s="36"/>
      <c r="C21" s="36"/>
      <c r="D21" s="36"/>
      <c r="E21" s="36"/>
      <c r="F21" s="36"/>
      <c r="G21" s="36"/>
    </row>
    <row r="22" spans="1:7" ht="15.6" customHeight="1" x14ac:dyDescent="0.3">
      <c r="A22" s="85" t="s">
        <v>36</v>
      </c>
      <c r="B22" s="85"/>
      <c r="C22" s="85"/>
      <c r="D22" s="85"/>
      <c r="E22" s="85"/>
      <c r="F22" s="85"/>
      <c r="G22" s="85"/>
    </row>
    <row r="23" spans="1:7" ht="18.600000000000001" customHeight="1" x14ac:dyDescent="0.3">
      <c r="A23" s="84" t="s">
        <v>37</v>
      </c>
      <c r="B23" s="84"/>
      <c r="C23" s="84"/>
      <c r="D23" s="84"/>
      <c r="E23" s="84"/>
      <c r="F23" s="84"/>
      <c r="G23" s="84"/>
    </row>
    <row r="24" spans="1:7" ht="34.950000000000003" customHeight="1" x14ac:dyDescent="0.3">
      <c r="A24" s="80" t="s">
        <v>38</v>
      </c>
      <c r="B24" s="80"/>
      <c r="C24" s="80"/>
      <c r="D24" s="80"/>
      <c r="E24" s="80"/>
      <c r="F24" s="80"/>
      <c r="G24" s="80"/>
    </row>
    <row r="25" spans="1:7" ht="18.600000000000001" customHeight="1" x14ac:dyDescent="0.3">
      <c r="A25" s="80" t="s">
        <v>39</v>
      </c>
      <c r="B25" s="80"/>
      <c r="C25" s="80"/>
      <c r="D25" s="80"/>
      <c r="E25" s="80"/>
      <c r="F25" s="80"/>
      <c r="G25" s="80"/>
    </row>
    <row r="26" spans="1:7" ht="9.6" customHeight="1" x14ac:dyDescent="0.3">
      <c r="A26" s="36"/>
      <c r="B26" s="36"/>
      <c r="C26" s="36"/>
      <c r="D26" s="36"/>
      <c r="E26" s="36"/>
      <c r="F26" s="36"/>
      <c r="G26" s="36"/>
    </row>
    <row r="27" spans="1:7" ht="49.95" customHeight="1" x14ac:dyDescent="0.3">
      <c r="A27" s="78" t="s">
        <v>40</v>
      </c>
      <c r="B27" s="78"/>
      <c r="C27" s="78"/>
      <c r="D27" s="78"/>
      <c r="E27" s="78"/>
      <c r="F27" s="78"/>
      <c r="G27" s="78"/>
    </row>
    <row r="28" spans="1:7" ht="15.6" customHeight="1" x14ac:dyDescent="0.3">
      <c r="A28" s="37"/>
      <c r="B28" s="37"/>
      <c r="C28" s="37"/>
      <c r="D28" s="37"/>
      <c r="E28" s="37"/>
      <c r="F28" s="37"/>
      <c r="G28" s="37"/>
    </row>
    <row r="29" spans="1:7" ht="15.6" x14ac:dyDescent="0.3">
      <c r="A29" s="51" t="s">
        <v>41</v>
      </c>
      <c r="B29" s="12"/>
    </row>
    <row r="30" spans="1:7" ht="43.2" x14ac:dyDescent="0.3">
      <c r="A30" s="38"/>
      <c r="B30" s="39" t="s">
        <v>42</v>
      </c>
      <c r="C30" s="40" t="s">
        <v>43</v>
      </c>
      <c r="D30" s="41" t="s">
        <v>44</v>
      </c>
      <c r="E30" s="41" t="s">
        <v>45</v>
      </c>
      <c r="F30" s="76" t="s">
        <v>46</v>
      </c>
      <c r="G30" s="77"/>
    </row>
    <row r="31" spans="1:7" x14ac:dyDescent="0.3">
      <c r="A31" s="42"/>
      <c r="B31" s="47"/>
      <c r="C31" s="13"/>
      <c r="D31" s="43">
        <f>F46</f>
        <v>0</v>
      </c>
      <c r="E31" s="53">
        <f>D31+G35</f>
        <v>0</v>
      </c>
      <c r="F31" s="44"/>
      <c r="G31" s="45"/>
    </row>
    <row r="32" spans="1:7" x14ac:dyDescent="0.3">
      <c r="A32" s="42"/>
      <c r="B32" s="47"/>
      <c r="C32" s="13"/>
      <c r="D32" s="43">
        <f t="shared" ref="D32:D37" si="0">F47</f>
        <v>0</v>
      </c>
      <c r="E32" s="54"/>
      <c r="F32" s="48"/>
      <c r="G32" s="46"/>
    </row>
    <row r="33" spans="1:8" x14ac:dyDescent="0.3">
      <c r="A33" s="42"/>
      <c r="B33" s="47"/>
      <c r="C33" s="13"/>
      <c r="D33" s="43">
        <f t="shared" si="0"/>
        <v>0</v>
      </c>
      <c r="E33" s="54"/>
      <c r="F33" s="48"/>
      <c r="G33" s="46"/>
    </row>
    <row r="34" spans="1:8" x14ac:dyDescent="0.3">
      <c r="A34" s="42"/>
      <c r="B34" s="47"/>
      <c r="C34" s="13"/>
      <c r="D34" s="43">
        <f t="shared" si="0"/>
        <v>0</v>
      </c>
      <c r="E34" s="54"/>
      <c r="F34" s="48"/>
      <c r="G34" s="46"/>
    </row>
    <row r="35" spans="1:8" x14ac:dyDescent="0.3">
      <c r="A35" s="42"/>
      <c r="B35" s="10"/>
      <c r="C35" s="13"/>
      <c r="D35" s="43">
        <f t="shared" si="0"/>
        <v>0</v>
      </c>
      <c r="E35" s="54"/>
      <c r="F35" s="48"/>
      <c r="G35" s="46"/>
    </row>
    <row r="36" spans="1:8" x14ac:dyDescent="0.3">
      <c r="A36" s="42"/>
      <c r="B36" s="10"/>
      <c r="C36" s="13"/>
      <c r="D36" s="43">
        <f t="shared" si="0"/>
        <v>0</v>
      </c>
      <c r="E36" s="54"/>
      <c r="F36" s="48"/>
      <c r="G36" s="46"/>
    </row>
    <row r="37" spans="1:8" ht="15" thickBot="1" x14ac:dyDescent="0.35">
      <c r="A37" s="42"/>
      <c r="B37" s="10"/>
      <c r="C37" s="13"/>
      <c r="D37" s="43">
        <f t="shared" si="0"/>
        <v>0</v>
      </c>
      <c r="E37" s="55"/>
      <c r="F37" s="48"/>
      <c r="G37" s="46"/>
    </row>
    <row r="38" spans="1:8" x14ac:dyDescent="0.3">
      <c r="A38" s="49"/>
      <c r="C38" s="92" t="s">
        <v>47</v>
      </c>
      <c r="D38" s="93"/>
      <c r="E38" s="97"/>
      <c r="F38" s="98"/>
      <c r="G38" s="99"/>
    </row>
    <row r="39" spans="1:8" x14ac:dyDescent="0.3">
      <c r="A39" s="49"/>
      <c r="C39" s="94"/>
      <c r="D39" s="75"/>
      <c r="E39" s="100"/>
      <c r="F39" s="75"/>
      <c r="G39" s="101"/>
    </row>
    <row r="40" spans="1:8" ht="15.6" thickBot="1" x14ac:dyDescent="0.35">
      <c r="A40" s="37"/>
      <c r="B40" s="37"/>
      <c r="C40" s="95"/>
      <c r="D40" s="96"/>
      <c r="E40" s="102"/>
      <c r="F40" s="103"/>
      <c r="G40" s="104"/>
    </row>
    <row r="41" spans="1:8" ht="34.950000000000003" customHeight="1" x14ac:dyDescent="0.3">
      <c r="A41" s="37"/>
      <c r="B41" s="37"/>
      <c r="C41" s="37"/>
      <c r="D41" s="37"/>
      <c r="E41" s="37"/>
      <c r="F41" s="37"/>
      <c r="G41" s="37"/>
    </row>
    <row r="42" spans="1:8" ht="14.4" customHeight="1" x14ac:dyDescent="0.3">
      <c r="A42" s="105" t="s">
        <v>48</v>
      </c>
      <c r="B42" s="105"/>
      <c r="C42" s="105"/>
      <c r="D42" s="105"/>
      <c r="E42" s="105"/>
      <c r="F42" s="105"/>
      <c r="G42" s="105"/>
    </row>
    <row r="43" spans="1:8" x14ac:dyDescent="0.3">
      <c r="A43" s="105"/>
      <c r="B43" s="105"/>
      <c r="C43" s="105"/>
      <c r="D43" s="105"/>
      <c r="E43" s="105"/>
      <c r="F43" s="105"/>
      <c r="G43" s="105"/>
    </row>
    <row r="44" spans="1:8" ht="15.6" customHeight="1" x14ac:dyDescent="0.3">
      <c r="A44" s="106"/>
      <c r="B44" s="106"/>
      <c r="C44" s="106"/>
      <c r="D44" s="106"/>
      <c r="E44" s="106"/>
      <c r="F44" s="106"/>
      <c r="G44" s="106"/>
    </row>
    <row r="45" spans="1:8" x14ac:dyDescent="0.3">
      <c r="A45" s="1" t="s">
        <v>49</v>
      </c>
      <c r="B45" s="1" t="s">
        <v>50</v>
      </c>
      <c r="C45" s="1" t="s">
        <v>51</v>
      </c>
      <c r="D45" s="1" t="s">
        <v>52</v>
      </c>
      <c r="E45" s="2" t="s">
        <v>53</v>
      </c>
      <c r="F45" s="2" t="s">
        <v>54</v>
      </c>
      <c r="G45" s="1" t="s">
        <v>55</v>
      </c>
    </row>
    <row r="46" spans="1:8" ht="28.95" customHeight="1" x14ac:dyDescent="0.3">
      <c r="A46" s="88" t="s">
        <v>56</v>
      </c>
      <c r="B46" s="89"/>
      <c r="C46" s="89"/>
      <c r="D46" s="89"/>
      <c r="E46" s="89"/>
      <c r="F46" s="6">
        <f>F47+F56+F61+F66</f>
        <v>0</v>
      </c>
      <c r="G46" s="11"/>
      <c r="H46" s="2" t="s">
        <v>57</v>
      </c>
    </row>
    <row r="47" spans="1:8" ht="14.4" customHeight="1" x14ac:dyDescent="0.3">
      <c r="A47" s="20" t="s">
        <v>58</v>
      </c>
      <c r="B47" s="7" t="s">
        <v>59</v>
      </c>
      <c r="C47" s="18"/>
      <c r="D47" s="18"/>
      <c r="E47" s="17"/>
      <c r="F47" s="9">
        <f>SUM(F48:F55)</f>
        <v>0</v>
      </c>
      <c r="G47" s="16"/>
      <c r="H47" s="11"/>
    </row>
    <row r="48" spans="1:8" ht="14.4" customHeight="1" x14ac:dyDescent="0.3">
      <c r="A48" s="19" t="s">
        <v>60</v>
      </c>
      <c r="B48" s="5"/>
      <c r="C48" s="3"/>
      <c r="D48" s="3"/>
      <c r="E48" s="14">
        <v>0</v>
      </c>
      <c r="F48" s="4">
        <f>D48*E48</f>
        <v>0</v>
      </c>
      <c r="G48" s="10"/>
      <c r="H48" s="10"/>
    </row>
    <row r="49" spans="1:8" x14ac:dyDescent="0.3">
      <c r="A49" s="19" t="s">
        <v>61</v>
      </c>
      <c r="B49" s="5"/>
      <c r="C49" s="3"/>
      <c r="D49" s="3"/>
      <c r="E49" s="14">
        <v>0</v>
      </c>
      <c r="F49" s="4">
        <f t="shared" ref="F49:F80" si="1">D49*E49</f>
        <v>0</v>
      </c>
      <c r="G49" s="10"/>
      <c r="H49" s="13"/>
    </row>
    <row r="50" spans="1:8" ht="33.6" customHeight="1" x14ac:dyDescent="0.3">
      <c r="A50" s="19" t="s">
        <v>62</v>
      </c>
      <c r="B50" s="5"/>
      <c r="C50" s="3"/>
      <c r="D50" s="3"/>
      <c r="E50" s="14">
        <v>0</v>
      </c>
      <c r="F50" s="4">
        <f t="shared" si="1"/>
        <v>0</v>
      </c>
      <c r="G50" s="10"/>
      <c r="H50" s="13"/>
    </row>
    <row r="51" spans="1:8" ht="32.4" customHeight="1" x14ac:dyDescent="0.3">
      <c r="A51" s="19" t="s">
        <v>63</v>
      </c>
      <c r="B51" s="5"/>
      <c r="C51" s="3"/>
      <c r="D51" s="3"/>
      <c r="E51" s="14">
        <v>0</v>
      </c>
      <c r="F51" s="4">
        <f t="shared" si="1"/>
        <v>0</v>
      </c>
      <c r="G51" s="10"/>
      <c r="H51" s="13"/>
    </row>
    <row r="52" spans="1:8" ht="15" customHeight="1" x14ac:dyDescent="0.3">
      <c r="A52" s="19" t="s">
        <v>64</v>
      </c>
      <c r="B52" s="5"/>
      <c r="C52" s="3"/>
      <c r="D52" s="3"/>
      <c r="E52" s="14">
        <v>0</v>
      </c>
      <c r="F52" s="4">
        <f t="shared" si="1"/>
        <v>0</v>
      </c>
      <c r="G52" s="10"/>
      <c r="H52" s="13"/>
    </row>
    <row r="53" spans="1:8" ht="30.6" customHeight="1" x14ac:dyDescent="0.3">
      <c r="A53" s="19" t="s">
        <v>65</v>
      </c>
      <c r="B53" s="5"/>
      <c r="C53" s="3"/>
      <c r="D53" s="3"/>
      <c r="E53" s="14">
        <v>0</v>
      </c>
      <c r="F53" s="4">
        <f t="shared" si="1"/>
        <v>0</v>
      </c>
      <c r="G53" s="10"/>
      <c r="H53" s="13"/>
    </row>
    <row r="54" spans="1:8" x14ac:dyDescent="0.3">
      <c r="A54" s="19" t="s">
        <v>66</v>
      </c>
      <c r="B54" s="5"/>
      <c r="C54" s="3"/>
      <c r="D54" s="3"/>
      <c r="E54" s="14">
        <v>0</v>
      </c>
      <c r="F54" s="4">
        <f t="shared" si="1"/>
        <v>0</v>
      </c>
      <c r="G54" s="10"/>
      <c r="H54" s="13"/>
    </row>
    <row r="55" spans="1:8" x14ac:dyDescent="0.3">
      <c r="A55" s="19" t="s">
        <v>67</v>
      </c>
      <c r="B55" s="5"/>
      <c r="C55" s="3"/>
      <c r="D55" s="3"/>
      <c r="E55" s="14">
        <v>0</v>
      </c>
      <c r="F55" s="4">
        <f t="shared" si="1"/>
        <v>0</v>
      </c>
      <c r="G55" s="10"/>
      <c r="H55" s="13"/>
    </row>
    <row r="56" spans="1:8" x14ac:dyDescent="0.3">
      <c r="A56" s="20" t="s">
        <v>68</v>
      </c>
      <c r="B56" s="8" t="s">
        <v>69</v>
      </c>
      <c r="C56" s="7"/>
      <c r="D56" s="7"/>
      <c r="E56" s="4"/>
      <c r="F56" s="9">
        <f>SUM(F57:F60)</f>
        <v>0</v>
      </c>
      <c r="G56" s="16"/>
      <c r="H56" s="13"/>
    </row>
    <row r="57" spans="1:8" x14ac:dyDescent="0.3">
      <c r="A57" s="19"/>
      <c r="B57" s="5"/>
      <c r="C57" s="3"/>
      <c r="D57" s="3"/>
      <c r="E57" s="14">
        <v>0</v>
      </c>
      <c r="F57" s="4">
        <f t="shared" si="1"/>
        <v>0</v>
      </c>
      <c r="G57" s="10"/>
      <c r="H57" s="13"/>
    </row>
    <row r="58" spans="1:8" x14ac:dyDescent="0.3">
      <c r="A58" s="19"/>
      <c r="B58" s="5"/>
      <c r="C58" s="3"/>
      <c r="D58" s="3"/>
      <c r="E58" s="14">
        <v>0</v>
      </c>
      <c r="F58" s="4">
        <f t="shared" si="1"/>
        <v>0</v>
      </c>
      <c r="G58" s="10"/>
      <c r="H58" s="13"/>
    </row>
    <row r="59" spans="1:8" x14ac:dyDescent="0.3">
      <c r="A59" s="19"/>
      <c r="B59" s="5"/>
      <c r="C59" s="3"/>
      <c r="D59" s="3"/>
      <c r="E59" s="14">
        <v>0</v>
      </c>
      <c r="F59" s="4">
        <f t="shared" si="1"/>
        <v>0</v>
      </c>
      <c r="G59" s="10"/>
      <c r="H59" s="13"/>
    </row>
    <row r="60" spans="1:8" x14ac:dyDescent="0.3">
      <c r="A60" s="19"/>
      <c r="B60" s="5"/>
      <c r="C60" s="3"/>
      <c r="D60" s="3"/>
      <c r="E60" s="14">
        <v>0</v>
      </c>
      <c r="F60" s="4">
        <f t="shared" si="1"/>
        <v>0</v>
      </c>
      <c r="G60" s="10"/>
      <c r="H60" s="13"/>
    </row>
    <row r="61" spans="1:8" x14ac:dyDescent="0.3">
      <c r="A61" s="20" t="s">
        <v>70</v>
      </c>
      <c r="B61" s="8" t="s">
        <v>71</v>
      </c>
      <c r="C61" s="7"/>
      <c r="D61" s="7"/>
      <c r="E61" s="4"/>
      <c r="F61" s="9">
        <f>SUM(F62:F65)</f>
        <v>0</v>
      </c>
      <c r="G61" s="16"/>
      <c r="H61" s="13"/>
    </row>
    <row r="62" spans="1:8" ht="64.95" customHeight="1" x14ac:dyDescent="0.3">
      <c r="A62" s="19"/>
      <c r="B62" s="5"/>
      <c r="C62" s="3"/>
      <c r="D62" s="3"/>
      <c r="E62" s="14">
        <v>0</v>
      </c>
      <c r="F62" s="4">
        <f t="shared" si="1"/>
        <v>0</v>
      </c>
      <c r="G62" s="10"/>
      <c r="H62" s="13"/>
    </row>
    <row r="63" spans="1:8" ht="19.2" customHeight="1" x14ac:dyDescent="0.3">
      <c r="A63" s="19"/>
      <c r="B63" s="5"/>
      <c r="C63" s="3"/>
      <c r="D63" s="3"/>
      <c r="E63" s="14">
        <v>0</v>
      </c>
      <c r="F63" s="4">
        <f t="shared" si="1"/>
        <v>0</v>
      </c>
      <c r="G63" s="10"/>
      <c r="H63" s="13"/>
    </row>
    <row r="64" spans="1:8" x14ac:dyDescent="0.3">
      <c r="A64" s="19"/>
      <c r="B64" s="5"/>
      <c r="C64" s="3"/>
      <c r="D64" s="3"/>
      <c r="E64" s="14">
        <v>0</v>
      </c>
      <c r="F64" s="4">
        <f t="shared" si="1"/>
        <v>0</v>
      </c>
      <c r="G64" s="5"/>
      <c r="H64" s="13"/>
    </row>
    <row r="65" spans="1:8" x14ac:dyDescent="0.3">
      <c r="A65" s="19"/>
      <c r="B65" s="5"/>
      <c r="C65" s="3"/>
      <c r="D65" s="3"/>
      <c r="E65" s="14">
        <v>0</v>
      </c>
      <c r="F65" s="4">
        <f t="shared" si="1"/>
        <v>0</v>
      </c>
      <c r="G65" s="10"/>
      <c r="H65" s="15"/>
    </row>
    <row r="66" spans="1:8" x14ac:dyDescent="0.3">
      <c r="A66" s="20" t="s">
        <v>72</v>
      </c>
      <c r="B66" s="8" t="s">
        <v>73</v>
      </c>
      <c r="C66" s="7"/>
      <c r="D66" s="7"/>
      <c r="E66" s="4"/>
      <c r="F66" s="9">
        <f>SUM(F67:F80)</f>
        <v>0</v>
      </c>
      <c r="G66" s="16"/>
      <c r="H66" s="13"/>
    </row>
    <row r="67" spans="1:8" x14ac:dyDescent="0.3">
      <c r="A67" s="19"/>
      <c r="B67" s="5"/>
      <c r="C67" s="3"/>
      <c r="D67" s="3"/>
      <c r="E67" s="14">
        <v>0</v>
      </c>
      <c r="F67" s="4">
        <f t="shared" si="1"/>
        <v>0</v>
      </c>
      <c r="G67" s="10"/>
      <c r="H67" s="13"/>
    </row>
    <row r="68" spans="1:8" x14ac:dyDescent="0.3">
      <c r="A68" s="19"/>
      <c r="B68" s="5"/>
      <c r="C68" s="3"/>
      <c r="D68" s="3"/>
      <c r="E68" s="14">
        <v>0</v>
      </c>
      <c r="F68" s="4">
        <f t="shared" si="1"/>
        <v>0</v>
      </c>
      <c r="G68" s="5"/>
      <c r="H68" s="13"/>
    </row>
    <row r="69" spans="1:8" x14ac:dyDescent="0.3">
      <c r="A69" s="19"/>
      <c r="B69" s="5"/>
      <c r="C69" s="3"/>
      <c r="D69" s="3"/>
      <c r="E69" s="14">
        <v>0</v>
      </c>
      <c r="F69" s="4">
        <f>D69*E69</f>
        <v>0</v>
      </c>
      <c r="G69" s="5"/>
      <c r="H69" s="15"/>
    </row>
    <row r="70" spans="1:8" x14ac:dyDescent="0.3">
      <c r="A70" s="19"/>
      <c r="B70" s="5"/>
      <c r="C70" s="3"/>
      <c r="D70" s="3"/>
      <c r="E70" s="14">
        <v>0</v>
      </c>
      <c r="F70" s="4">
        <f t="shared" si="1"/>
        <v>0</v>
      </c>
      <c r="G70" s="5"/>
      <c r="H70" s="15"/>
    </row>
    <row r="71" spans="1:8" x14ac:dyDescent="0.3">
      <c r="A71" s="19"/>
      <c r="B71" s="5"/>
      <c r="C71" s="3"/>
      <c r="D71" s="3"/>
      <c r="E71" s="14">
        <v>0</v>
      </c>
      <c r="F71" s="4">
        <f t="shared" si="1"/>
        <v>0</v>
      </c>
      <c r="G71" s="10"/>
      <c r="H71" s="15"/>
    </row>
    <row r="72" spans="1:8" x14ac:dyDescent="0.3">
      <c r="A72" s="19"/>
      <c r="B72" s="5"/>
      <c r="C72" s="3"/>
      <c r="D72" s="3"/>
      <c r="E72" s="14">
        <v>0</v>
      </c>
      <c r="F72" s="4">
        <f t="shared" si="1"/>
        <v>0</v>
      </c>
      <c r="G72" s="5"/>
      <c r="H72" s="13"/>
    </row>
    <row r="73" spans="1:8" ht="28.95" customHeight="1" x14ac:dyDescent="0.3">
      <c r="A73" s="19"/>
      <c r="B73" s="5"/>
      <c r="C73" s="3"/>
      <c r="D73" s="3"/>
      <c r="E73" s="14">
        <v>0</v>
      </c>
      <c r="F73" s="4">
        <f t="shared" si="1"/>
        <v>0</v>
      </c>
      <c r="G73" s="10"/>
      <c r="H73" s="15"/>
    </row>
    <row r="74" spans="1:8" x14ac:dyDescent="0.3">
      <c r="A74" s="19"/>
      <c r="B74" s="5"/>
      <c r="C74" s="3"/>
      <c r="D74" s="3"/>
      <c r="E74" s="14">
        <v>0</v>
      </c>
      <c r="F74" s="4">
        <f t="shared" si="1"/>
        <v>0</v>
      </c>
      <c r="G74" s="5"/>
      <c r="H74" s="13"/>
    </row>
    <row r="75" spans="1:8" x14ac:dyDescent="0.3">
      <c r="A75" s="19"/>
      <c r="B75" s="5"/>
      <c r="C75" s="3"/>
      <c r="D75" s="3"/>
      <c r="E75" s="14">
        <v>0</v>
      </c>
      <c r="F75" s="4">
        <f t="shared" si="1"/>
        <v>0</v>
      </c>
      <c r="G75" s="5"/>
      <c r="H75" s="15"/>
    </row>
    <row r="76" spans="1:8" x14ac:dyDescent="0.3">
      <c r="A76" s="19"/>
      <c r="B76" s="5"/>
      <c r="C76" s="3"/>
      <c r="D76" s="3"/>
      <c r="E76" s="14">
        <v>0</v>
      </c>
      <c r="F76" s="4">
        <f t="shared" si="1"/>
        <v>0</v>
      </c>
      <c r="G76" s="10"/>
      <c r="H76" s="15"/>
    </row>
    <row r="77" spans="1:8" x14ac:dyDescent="0.3">
      <c r="A77" s="19"/>
      <c r="B77" s="5"/>
      <c r="C77" s="3"/>
      <c r="D77" s="3"/>
      <c r="E77" s="14">
        <v>0</v>
      </c>
      <c r="F77" s="4">
        <f t="shared" si="1"/>
        <v>0</v>
      </c>
      <c r="G77" s="10"/>
      <c r="H77" s="13"/>
    </row>
    <row r="78" spans="1:8" x14ac:dyDescent="0.3">
      <c r="A78" s="19"/>
      <c r="B78" s="5"/>
      <c r="C78" s="3"/>
      <c r="D78" s="3"/>
      <c r="E78" s="14">
        <v>0</v>
      </c>
      <c r="F78" s="4">
        <f t="shared" si="1"/>
        <v>0</v>
      </c>
      <c r="G78" s="5"/>
      <c r="H78" s="13"/>
    </row>
    <row r="79" spans="1:8" x14ac:dyDescent="0.3">
      <c r="A79" s="19"/>
      <c r="B79" s="5"/>
      <c r="C79" s="3"/>
      <c r="D79" s="3"/>
      <c r="E79" s="14">
        <v>0</v>
      </c>
      <c r="F79" s="4">
        <f>D79*E79</f>
        <v>0</v>
      </c>
      <c r="G79" s="10"/>
      <c r="H79" s="13"/>
    </row>
    <row r="80" spans="1:8" x14ac:dyDescent="0.3">
      <c r="A80" s="19"/>
      <c r="B80" s="5"/>
      <c r="C80" s="3"/>
      <c r="D80" s="3"/>
      <c r="E80" s="14">
        <v>0</v>
      </c>
      <c r="F80" s="4">
        <f t="shared" si="1"/>
        <v>0</v>
      </c>
      <c r="G80" s="10"/>
      <c r="H80" s="15"/>
    </row>
    <row r="81" spans="1:8" x14ac:dyDescent="0.3">
      <c r="A81" s="88" t="s">
        <v>74</v>
      </c>
      <c r="B81" s="89"/>
      <c r="C81" s="89"/>
      <c r="D81" s="89"/>
      <c r="E81" s="89"/>
      <c r="F81" s="6">
        <f>F82+F89+F94+F99</f>
        <v>0</v>
      </c>
      <c r="G81" s="11"/>
      <c r="H81" s="15"/>
    </row>
    <row r="82" spans="1:8" x14ac:dyDescent="0.3">
      <c r="A82" s="20" t="s">
        <v>75</v>
      </c>
      <c r="B82" s="7" t="s">
        <v>59</v>
      </c>
      <c r="C82" s="18"/>
      <c r="D82" s="18"/>
      <c r="E82" s="18"/>
      <c r="F82" s="9">
        <f>SUM(F83:F88)</f>
        <v>0</v>
      </c>
      <c r="G82" s="16"/>
      <c r="H82" s="11"/>
    </row>
    <row r="83" spans="1:8" x14ac:dyDescent="0.3">
      <c r="A83" s="19"/>
      <c r="B83" s="5"/>
      <c r="C83" s="3"/>
      <c r="D83" s="3"/>
      <c r="E83" s="14">
        <v>0</v>
      </c>
      <c r="F83" s="4">
        <f t="shared" ref="F83:F88" si="2">D83*E83</f>
        <v>0</v>
      </c>
      <c r="G83" s="10"/>
      <c r="H83" s="10"/>
    </row>
    <row r="84" spans="1:8" ht="28.95" customHeight="1" x14ac:dyDescent="0.3">
      <c r="A84" s="19"/>
      <c r="B84" s="5"/>
      <c r="C84" s="3"/>
      <c r="D84" s="3"/>
      <c r="E84" s="14">
        <v>0</v>
      </c>
      <c r="F84" s="4">
        <f t="shared" si="2"/>
        <v>0</v>
      </c>
      <c r="G84" s="10"/>
      <c r="H84" s="13"/>
    </row>
    <row r="85" spans="1:8" x14ac:dyDescent="0.3">
      <c r="A85" s="19"/>
      <c r="B85" s="5"/>
      <c r="C85" s="3"/>
      <c r="D85" s="3"/>
      <c r="E85" s="14">
        <v>0</v>
      </c>
      <c r="F85" s="4">
        <f t="shared" si="2"/>
        <v>0</v>
      </c>
      <c r="G85" s="10"/>
      <c r="H85" s="13"/>
    </row>
    <row r="86" spans="1:8" ht="18" customHeight="1" x14ac:dyDescent="0.3">
      <c r="A86" s="19"/>
      <c r="B86" s="5"/>
      <c r="C86" s="3"/>
      <c r="D86" s="3"/>
      <c r="E86" s="14">
        <v>0</v>
      </c>
      <c r="F86" s="4">
        <f t="shared" si="2"/>
        <v>0</v>
      </c>
      <c r="G86" s="10"/>
      <c r="H86" s="13"/>
    </row>
    <row r="87" spans="1:8" ht="29.4" customHeight="1" x14ac:dyDescent="0.3">
      <c r="A87" s="19"/>
      <c r="B87" s="5"/>
      <c r="C87" s="3"/>
      <c r="D87" s="3"/>
      <c r="E87" s="14">
        <v>0</v>
      </c>
      <c r="F87" s="4">
        <f t="shared" si="2"/>
        <v>0</v>
      </c>
      <c r="G87" s="10"/>
      <c r="H87" s="13"/>
    </row>
    <row r="88" spans="1:8" x14ac:dyDescent="0.3">
      <c r="A88" s="19"/>
      <c r="B88" s="5"/>
      <c r="C88" s="3"/>
      <c r="D88" s="3"/>
      <c r="E88" s="14">
        <v>0</v>
      </c>
      <c r="F88" s="4">
        <f t="shared" si="2"/>
        <v>0</v>
      </c>
      <c r="G88" s="10"/>
      <c r="H88" s="13"/>
    </row>
    <row r="89" spans="1:8" x14ac:dyDescent="0.3">
      <c r="A89" s="20" t="s">
        <v>76</v>
      </c>
      <c r="B89" s="8" t="s">
        <v>69</v>
      </c>
      <c r="C89" s="7"/>
      <c r="D89" s="7"/>
      <c r="E89" s="4"/>
      <c r="F89" s="9">
        <f>SUM(F90:F93)</f>
        <v>0</v>
      </c>
      <c r="G89" s="16"/>
      <c r="H89" s="13"/>
    </row>
    <row r="90" spans="1:8" x14ac:dyDescent="0.3">
      <c r="A90" s="19"/>
      <c r="B90" s="5"/>
      <c r="C90" s="3"/>
      <c r="D90" s="3"/>
      <c r="E90" s="14">
        <v>0</v>
      </c>
      <c r="F90" s="4">
        <f>D90*E90</f>
        <v>0</v>
      </c>
      <c r="G90" s="10"/>
      <c r="H90" s="13"/>
    </row>
    <row r="91" spans="1:8" x14ac:dyDescent="0.3">
      <c r="A91" s="19"/>
      <c r="B91" s="5"/>
      <c r="C91" s="3"/>
      <c r="D91" s="3"/>
      <c r="E91" s="14">
        <v>0</v>
      </c>
      <c r="F91" s="4">
        <f>D91*E91</f>
        <v>0</v>
      </c>
      <c r="G91" s="10"/>
      <c r="H91" s="13"/>
    </row>
    <row r="92" spans="1:8" x14ac:dyDescent="0.3">
      <c r="A92" s="19"/>
      <c r="B92" s="5"/>
      <c r="C92" s="3"/>
      <c r="D92" s="3"/>
      <c r="E92" s="14">
        <v>0</v>
      </c>
      <c r="F92" s="4">
        <f>D92*E92</f>
        <v>0</v>
      </c>
      <c r="G92" s="10"/>
      <c r="H92" s="13"/>
    </row>
    <row r="93" spans="1:8" x14ac:dyDescent="0.3">
      <c r="A93" s="19"/>
      <c r="B93" s="5"/>
      <c r="C93" s="3"/>
      <c r="D93" s="3"/>
      <c r="E93" s="14">
        <v>0</v>
      </c>
      <c r="F93" s="4">
        <f>D93*E93</f>
        <v>0</v>
      </c>
      <c r="G93" s="10"/>
      <c r="H93" s="13"/>
    </row>
    <row r="94" spans="1:8" x14ac:dyDescent="0.3">
      <c r="A94" s="20" t="s">
        <v>77</v>
      </c>
      <c r="B94" s="8" t="s">
        <v>71</v>
      </c>
      <c r="C94" s="7"/>
      <c r="D94" s="7"/>
      <c r="E94" s="4"/>
      <c r="F94" s="9">
        <f>SUM(F95:F98)</f>
        <v>0</v>
      </c>
      <c r="G94" s="16"/>
      <c r="H94" s="13"/>
    </row>
    <row r="95" spans="1:8" x14ac:dyDescent="0.3">
      <c r="A95" s="19"/>
      <c r="B95" s="5"/>
      <c r="C95" s="3"/>
      <c r="D95" s="3"/>
      <c r="E95" s="14">
        <v>0</v>
      </c>
      <c r="F95" s="4">
        <f>D95*E95</f>
        <v>0</v>
      </c>
      <c r="G95" s="10"/>
      <c r="H95" s="13"/>
    </row>
    <row r="96" spans="1:8" x14ac:dyDescent="0.3">
      <c r="A96" s="19"/>
      <c r="B96" s="5"/>
      <c r="C96" s="3"/>
      <c r="D96" s="3"/>
      <c r="E96" s="14">
        <v>0</v>
      </c>
      <c r="F96" s="4">
        <f>D96*E96</f>
        <v>0</v>
      </c>
      <c r="G96" s="10"/>
      <c r="H96" s="13"/>
    </row>
    <row r="97" spans="1:8" ht="14.4" customHeight="1" x14ac:dyDescent="0.3">
      <c r="A97" s="19"/>
      <c r="B97" s="5"/>
      <c r="C97" s="3"/>
      <c r="D97" s="3"/>
      <c r="E97" s="14">
        <v>0</v>
      </c>
      <c r="F97" s="4">
        <f>D97*E97</f>
        <v>0</v>
      </c>
      <c r="G97" s="5"/>
      <c r="H97" s="13"/>
    </row>
    <row r="98" spans="1:8" x14ac:dyDescent="0.3">
      <c r="A98" s="19"/>
      <c r="B98" s="5"/>
      <c r="C98" s="3"/>
      <c r="D98" s="3"/>
      <c r="E98" s="14">
        <v>0</v>
      </c>
      <c r="F98" s="4">
        <f>D98*E98</f>
        <v>0</v>
      </c>
      <c r="G98" s="10"/>
      <c r="H98" s="15"/>
    </row>
    <row r="99" spans="1:8" x14ac:dyDescent="0.3">
      <c r="A99" s="20" t="s">
        <v>78</v>
      </c>
      <c r="B99" s="8" t="s">
        <v>73</v>
      </c>
      <c r="C99" s="7"/>
      <c r="D99" s="7"/>
      <c r="E99" s="4"/>
      <c r="F99" s="9">
        <f>SUM(F100:F113)</f>
        <v>0</v>
      </c>
      <c r="G99" s="16"/>
      <c r="H99" s="13"/>
    </row>
    <row r="100" spans="1:8" x14ac:dyDescent="0.3">
      <c r="A100" s="19"/>
      <c r="B100" s="5"/>
      <c r="C100" s="3"/>
      <c r="D100" s="3"/>
      <c r="E100" s="14">
        <v>0</v>
      </c>
      <c r="F100" s="4">
        <f t="shared" ref="F100:F113" si="3">D100*E100</f>
        <v>0</v>
      </c>
      <c r="G100" s="10"/>
      <c r="H100" s="13"/>
    </row>
    <row r="101" spans="1:8" x14ac:dyDescent="0.3">
      <c r="A101" s="19"/>
      <c r="B101" s="5"/>
      <c r="C101" s="3"/>
      <c r="D101" s="3"/>
      <c r="E101" s="14">
        <v>0</v>
      </c>
      <c r="F101" s="4">
        <f t="shared" si="3"/>
        <v>0</v>
      </c>
      <c r="G101" s="5"/>
      <c r="H101" s="13"/>
    </row>
    <row r="102" spans="1:8" x14ac:dyDescent="0.3">
      <c r="A102" s="19"/>
      <c r="B102" s="5"/>
      <c r="C102" s="3"/>
      <c r="D102" s="3"/>
      <c r="E102" s="14">
        <v>0</v>
      </c>
      <c r="F102" s="4">
        <f t="shared" si="3"/>
        <v>0</v>
      </c>
      <c r="G102" s="5"/>
      <c r="H102" s="15"/>
    </row>
    <row r="103" spans="1:8" outlineLevel="1" x14ac:dyDescent="0.3">
      <c r="A103" s="19"/>
      <c r="B103" s="5"/>
      <c r="C103" s="3"/>
      <c r="D103" s="3"/>
      <c r="E103" s="14">
        <v>0</v>
      </c>
      <c r="F103" s="4">
        <f t="shared" si="3"/>
        <v>0</v>
      </c>
      <c r="G103" s="5"/>
      <c r="H103" s="15"/>
    </row>
    <row r="104" spans="1:8" outlineLevel="1" x14ac:dyDescent="0.3">
      <c r="A104" s="19"/>
      <c r="B104" s="5"/>
      <c r="C104" s="3"/>
      <c r="D104" s="3"/>
      <c r="E104" s="14">
        <v>0</v>
      </c>
      <c r="F104" s="4">
        <f t="shared" si="3"/>
        <v>0</v>
      </c>
      <c r="G104" s="10"/>
      <c r="H104" s="15"/>
    </row>
    <row r="105" spans="1:8" x14ac:dyDescent="0.3">
      <c r="A105" s="19"/>
      <c r="B105" s="5"/>
      <c r="C105" s="3"/>
      <c r="D105" s="3"/>
      <c r="E105" s="14">
        <v>0</v>
      </c>
      <c r="F105" s="4">
        <f t="shared" si="3"/>
        <v>0</v>
      </c>
      <c r="G105" s="5"/>
      <c r="H105" s="13"/>
    </row>
    <row r="106" spans="1:8" outlineLevel="1" x14ac:dyDescent="0.3">
      <c r="A106" s="19"/>
      <c r="B106" s="5"/>
      <c r="C106" s="3"/>
      <c r="D106" s="3"/>
      <c r="E106" s="14">
        <v>0</v>
      </c>
      <c r="F106" s="4">
        <f t="shared" si="3"/>
        <v>0</v>
      </c>
      <c r="G106" s="10"/>
      <c r="H106" s="15"/>
    </row>
    <row r="107" spans="1:8" outlineLevel="1" x14ac:dyDescent="0.3">
      <c r="A107" s="19"/>
      <c r="B107" s="5"/>
      <c r="C107" s="3"/>
      <c r="D107" s="3"/>
      <c r="E107" s="14">
        <v>0</v>
      </c>
      <c r="F107" s="4">
        <f t="shared" si="3"/>
        <v>0</v>
      </c>
      <c r="G107" s="5"/>
      <c r="H107" s="13"/>
    </row>
    <row r="108" spans="1:8" outlineLevel="1" x14ac:dyDescent="0.3">
      <c r="A108" s="19"/>
      <c r="B108" s="5"/>
      <c r="C108" s="3"/>
      <c r="D108" s="3"/>
      <c r="E108" s="14">
        <v>0</v>
      </c>
      <c r="F108" s="4">
        <f t="shared" si="3"/>
        <v>0</v>
      </c>
      <c r="G108" s="5"/>
      <c r="H108" s="15"/>
    </row>
    <row r="109" spans="1:8" x14ac:dyDescent="0.3">
      <c r="A109" s="19"/>
      <c r="B109" s="5"/>
      <c r="C109" s="3"/>
      <c r="D109" s="3"/>
      <c r="E109" s="14">
        <v>0</v>
      </c>
      <c r="F109" s="4">
        <f t="shared" si="3"/>
        <v>0</v>
      </c>
      <c r="G109" s="10"/>
      <c r="H109" s="15"/>
    </row>
    <row r="110" spans="1:8" outlineLevel="1" x14ac:dyDescent="0.3">
      <c r="A110" s="19"/>
      <c r="B110" s="5"/>
      <c r="C110" s="3"/>
      <c r="D110" s="3"/>
      <c r="E110" s="14">
        <v>0</v>
      </c>
      <c r="F110" s="4">
        <f t="shared" si="3"/>
        <v>0</v>
      </c>
      <c r="G110" s="10"/>
      <c r="H110" s="13"/>
    </row>
    <row r="111" spans="1:8" outlineLevel="1" x14ac:dyDescent="0.3">
      <c r="A111" s="19"/>
      <c r="B111" s="5"/>
      <c r="C111" s="3"/>
      <c r="D111" s="3"/>
      <c r="E111" s="14">
        <v>0</v>
      </c>
      <c r="F111" s="4">
        <f t="shared" si="3"/>
        <v>0</v>
      </c>
      <c r="G111" s="5"/>
      <c r="H111" s="13"/>
    </row>
    <row r="112" spans="1:8" outlineLevel="1" x14ac:dyDescent="0.3">
      <c r="A112" s="19"/>
      <c r="B112" s="5"/>
      <c r="C112" s="3"/>
      <c r="D112" s="3"/>
      <c r="E112" s="14">
        <v>0</v>
      </c>
      <c r="F112" s="4">
        <f t="shared" si="3"/>
        <v>0</v>
      </c>
      <c r="G112" s="10"/>
      <c r="H112" s="13"/>
    </row>
    <row r="113" spans="1:8" outlineLevel="1" x14ac:dyDescent="0.3">
      <c r="A113" s="19"/>
      <c r="B113" s="5"/>
      <c r="C113" s="3"/>
      <c r="D113" s="3"/>
      <c r="E113" s="14">
        <v>0</v>
      </c>
      <c r="F113" s="4">
        <f t="shared" si="3"/>
        <v>0</v>
      </c>
      <c r="G113" s="10"/>
      <c r="H113" s="15"/>
    </row>
    <row r="114" spans="1:8" outlineLevel="1" x14ac:dyDescent="0.3"/>
    <row r="115" spans="1:8" ht="19.2" customHeight="1" outlineLevel="1" x14ac:dyDescent="0.3">
      <c r="A115" s="52" t="s">
        <v>79</v>
      </c>
      <c r="B115" s="90" t="s">
        <v>80</v>
      </c>
      <c r="C115" s="90"/>
      <c r="D115" s="90"/>
      <c r="E115" s="90"/>
      <c r="F115" s="90"/>
      <c r="G115" s="90"/>
      <c r="H115" s="90"/>
    </row>
    <row r="116" spans="1:8" ht="39" customHeight="1" outlineLevel="1" x14ac:dyDescent="0.3">
      <c r="B116" s="91" t="s">
        <v>81</v>
      </c>
      <c r="C116" s="91"/>
      <c r="D116" s="91"/>
      <c r="E116" s="91"/>
      <c r="F116" s="91"/>
      <c r="G116" s="91"/>
      <c r="H116" s="91"/>
    </row>
    <row r="117" spans="1:8" ht="18" customHeight="1" outlineLevel="1" x14ac:dyDescent="0.3">
      <c r="B117" s="90" t="s">
        <v>82</v>
      </c>
      <c r="C117" s="90"/>
      <c r="D117" s="90"/>
      <c r="E117" s="90"/>
      <c r="F117" s="90"/>
      <c r="G117" s="90"/>
      <c r="H117" s="90"/>
    </row>
    <row r="118" spans="1:8" outlineLevel="1" x14ac:dyDescent="0.3"/>
    <row r="119" spans="1:8" outlineLevel="1" x14ac:dyDescent="0.3"/>
    <row r="120" spans="1:8" outlineLevel="1" x14ac:dyDescent="0.3"/>
    <row r="121" spans="1:8" outlineLevel="1" x14ac:dyDescent="0.3"/>
    <row r="122" spans="1:8" outlineLevel="1" x14ac:dyDescent="0.3"/>
    <row r="123" spans="1:8" outlineLevel="1" x14ac:dyDescent="0.3"/>
    <row r="124" spans="1:8" outlineLevel="1" x14ac:dyDescent="0.3"/>
    <row r="125" spans="1:8" outlineLevel="1" x14ac:dyDescent="0.3"/>
    <row r="127" spans="1:8" outlineLevel="1" x14ac:dyDescent="0.3"/>
    <row r="128" spans="1:8"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6" outlineLevel="1" x14ac:dyDescent="0.3"/>
    <row r="139" outlineLevel="1" x14ac:dyDescent="0.3"/>
    <row r="140" outlineLevel="1" x14ac:dyDescent="0.3"/>
    <row r="142" outlineLevel="1" x14ac:dyDescent="0.3"/>
    <row r="143" outlineLevel="1" x14ac:dyDescent="0.3"/>
    <row r="144" outlineLevel="1" x14ac:dyDescent="0.3"/>
    <row r="146" outlineLevel="1" x14ac:dyDescent="0.3"/>
    <row r="147" outlineLevel="1" x14ac:dyDescent="0.3"/>
    <row r="148"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9" outlineLevel="1" x14ac:dyDescent="0.3"/>
    <row r="170" outlineLevel="1" x14ac:dyDescent="0.3"/>
    <row r="171" outlineLevel="1" x14ac:dyDescent="0.3"/>
    <row r="172" outlineLevel="1" x14ac:dyDescent="0.3"/>
    <row r="173" outlineLevel="1" x14ac:dyDescent="0.3"/>
    <row r="174" outlineLevel="1" x14ac:dyDescent="0.3"/>
    <row r="175" outlineLevel="1" x14ac:dyDescent="0.3"/>
    <row r="176" outlineLevel="1" x14ac:dyDescent="0.3"/>
    <row r="177" outlineLevel="1" x14ac:dyDescent="0.3"/>
    <row r="178" outlineLevel="1" x14ac:dyDescent="0.3"/>
    <row r="181" outlineLevel="1" x14ac:dyDescent="0.3"/>
    <row r="183" outlineLevel="1" x14ac:dyDescent="0.3"/>
    <row r="184" outlineLevel="1" x14ac:dyDescent="0.3"/>
    <row r="185" outlineLevel="1" x14ac:dyDescent="0.3"/>
    <row r="187" outlineLevel="1" x14ac:dyDescent="0.3"/>
    <row r="188" outlineLevel="1" x14ac:dyDescent="0.3"/>
    <row r="189" outlineLevel="1" x14ac:dyDescent="0.3"/>
    <row r="191" outlineLevel="1" x14ac:dyDescent="0.3"/>
    <row r="192" outlineLevel="1" x14ac:dyDescent="0.3"/>
    <row r="193" outlineLevel="1" x14ac:dyDescent="0.3"/>
    <row r="194" outlineLevel="1" x14ac:dyDescent="0.3"/>
    <row r="195" outlineLevel="1" x14ac:dyDescent="0.3"/>
    <row r="196" outlineLevel="1" x14ac:dyDescent="0.3"/>
    <row r="197" ht="46.2" customHeight="1" outlineLevel="1" x14ac:dyDescent="0.3"/>
    <row r="198" ht="46.2" customHeight="1" outlineLevel="1" x14ac:dyDescent="0.3"/>
    <row r="199" ht="46.2" customHeight="1" outlineLevel="1" x14ac:dyDescent="0.3"/>
    <row r="200" outlineLevel="1" x14ac:dyDescent="0.3"/>
    <row r="201" outlineLevel="1" x14ac:dyDescent="0.3"/>
    <row r="202" outlineLevel="1" x14ac:dyDescent="0.3"/>
    <row r="203" outlineLevel="1" x14ac:dyDescent="0.3"/>
    <row r="204" outlineLevel="1" x14ac:dyDescent="0.3"/>
    <row r="205" outlineLevel="1" x14ac:dyDescent="0.3"/>
    <row r="206" outlineLevel="1" x14ac:dyDescent="0.3"/>
    <row r="207" outlineLevel="1" x14ac:dyDescent="0.3"/>
    <row r="208" outlineLevel="1" x14ac:dyDescent="0.3"/>
    <row r="210" outlineLevel="1" x14ac:dyDescent="0.3"/>
    <row r="211" outlineLevel="1" x14ac:dyDescent="0.3"/>
    <row r="212" outlineLevel="1" x14ac:dyDescent="0.3"/>
    <row r="213" outlineLevel="1" x14ac:dyDescent="0.3"/>
    <row r="214" outlineLevel="1" x14ac:dyDescent="0.3"/>
    <row r="215" outlineLevel="1" x14ac:dyDescent="0.3"/>
    <row r="216" outlineLevel="1" x14ac:dyDescent="0.3"/>
    <row r="217" outlineLevel="1" x14ac:dyDescent="0.3"/>
    <row r="218" outlineLevel="1" x14ac:dyDescent="0.3"/>
    <row r="219" outlineLevel="1" x14ac:dyDescent="0.3"/>
    <row r="222" outlineLevel="1" x14ac:dyDescent="0.3"/>
    <row r="224" outlineLevel="1" x14ac:dyDescent="0.3"/>
    <row r="225" outlineLevel="1" x14ac:dyDescent="0.3"/>
    <row r="226" outlineLevel="1" x14ac:dyDescent="0.3"/>
    <row r="228" outlineLevel="1" x14ac:dyDescent="0.3"/>
    <row r="229" outlineLevel="1" x14ac:dyDescent="0.3"/>
    <row r="230" outlineLevel="1" x14ac:dyDescent="0.3"/>
    <row r="231" outlineLevel="1" x14ac:dyDescent="0.3"/>
    <row r="232" outlineLevel="1" x14ac:dyDescent="0.3"/>
    <row r="233" outlineLevel="1" x14ac:dyDescent="0.3"/>
    <row r="234" outlineLevel="1" x14ac:dyDescent="0.3"/>
    <row r="235" outlineLevel="1" x14ac:dyDescent="0.3"/>
    <row r="236" outlineLevel="1" x14ac:dyDescent="0.3"/>
    <row r="237" outlineLevel="1" x14ac:dyDescent="0.3"/>
    <row r="238" outlineLevel="1" x14ac:dyDescent="0.3"/>
    <row r="239" outlineLevel="1" x14ac:dyDescent="0.3"/>
    <row r="240" outlineLevel="1" x14ac:dyDescent="0.3"/>
    <row r="241" outlineLevel="1" x14ac:dyDescent="0.3"/>
    <row r="242" outlineLevel="1" x14ac:dyDescent="0.3"/>
    <row r="243" outlineLevel="1" x14ac:dyDescent="0.3"/>
    <row r="244" outlineLevel="1" x14ac:dyDescent="0.3"/>
    <row r="245" outlineLevel="1" x14ac:dyDescent="0.3"/>
    <row r="246" ht="29.4" customHeight="1" x14ac:dyDescent="0.3"/>
    <row r="247" ht="29.4" customHeight="1" outlineLevel="1" x14ac:dyDescent="0.3"/>
    <row r="248" ht="29.4" customHeight="1" outlineLevel="1" x14ac:dyDescent="0.3"/>
    <row r="249" ht="29.4" customHeight="1" outlineLevel="1" x14ac:dyDescent="0.3"/>
    <row r="250" ht="29.4" customHeight="1" outlineLevel="1" x14ac:dyDescent="0.3"/>
    <row r="251" ht="29.4" customHeight="1" outlineLevel="1" x14ac:dyDescent="0.3"/>
    <row r="252" ht="29.4" customHeight="1" outlineLevel="1" x14ac:dyDescent="0.3"/>
    <row r="253" ht="29.4" customHeight="1" outlineLevel="1" x14ac:dyDescent="0.3"/>
    <row r="254" ht="29.4" customHeight="1" outlineLevel="1" x14ac:dyDescent="0.3"/>
    <row r="255" ht="29.4" customHeight="1" outlineLevel="1" x14ac:dyDescent="0.3"/>
    <row r="256" ht="29.4" customHeight="1" outlineLevel="1" x14ac:dyDescent="0.3"/>
    <row r="259" outlineLevel="1" x14ac:dyDescent="0.3"/>
    <row r="261" outlineLevel="1" x14ac:dyDescent="0.3"/>
    <row r="262" outlineLevel="1" x14ac:dyDescent="0.3"/>
    <row r="263" ht="32.4" customHeight="1" outlineLevel="1" x14ac:dyDescent="0.3"/>
    <row r="264" ht="32.4" customHeight="1" x14ac:dyDescent="0.3"/>
    <row r="265" outlineLevel="1" x14ac:dyDescent="0.3"/>
    <row r="266" outlineLevel="1" x14ac:dyDescent="0.3"/>
    <row r="267" outlineLevel="1" x14ac:dyDescent="0.3"/>
    <row r="268" outlineLevel="1" x14ac:dyDescent="0.3"/>
    <row r="269" outlineLevel="1" x14ac:dyDescent="0.3"/>
    <row r="270" outlineLevel="1" x14ac:dyDescent="0.3"/>
    <row r="271" outlineLevel="1" x14ac:dyDescent="0.3"/>
    <row r="272" outlineLevel="1" x14ac:dyDescent="0.3"/>
    <row r="273" outlineLevel="1" x14ac:dyDescent="0.3"/>
    <row r="274" outlineLevel="1" x14ac:dyDescent="0.3"/>
    <row r="275" outlineLevel="1" x14ac:dyDescent="0.3"/>
    <row r="276" outlineLevel="1" x14ac:dyDescent="0.3"/>
    <row r="277" outlineLevel="1" x14ac:dyDescent="0.3"/>
    <row r="278" outlineLevel="1" x14ac:dyDescent="0.3"/>
    <row r="279" outlineLevel="1" x14ac:dyDescent="0.3"/>
    <row r="280" outlineLevel="1" x14ac:dyDescent="0.3"/>
    <row r="281" outlineLevel="1" x14ac:dyDescent="0.3"/>
    <row r="282" ht="39" customHeight="1" x14ac:dyDescent="0.3"/>
    <row r="283" ht="49.95" customHeight="1" outlineLevel="1" x14ac:dyDescent="0.3"/>
    <row r="284" ht="34.950000000000003" customHeight="1" outlineLevel="1" x14ac:dyDescent="0.3"/>
    <row r="285" ht="44.4" customHeight="1" outlineLevel="1" x14ac:dyDescent="0.3"/>
    <row r="286" ht="30.6" customHeight="1" outlineLevel="1" x14ac:dyDescent="0.3"/>
    <row r="287" ht="32.4" customHeight="1" outlineLevel="1" x14ac:dyDescent="0.3"/>
    <row r="288" ht="27" customHeight="1" outlineLevel="1" x14ac:dyDescent="0.3"/>
    <row r="289" ht="30" customHeight="1" outlineLevel="1" x14ac:dyDescent="0.3"/>
    <row r="290" ht="28.2" customHeight="1" outlineLevel="1" x14ac:dyDescent="0.3"/>
    <row r="291" ht="42.6" customHeight="1" outlineLevel="1" x14ac:dyDescent="0.3"/>
    <row r="292" ht="55.95" customHeight="1" outlineLevel="1" x14ac:dyDescent="0.3"/>
    <row r="293" ht="55.95" customHeight="1" x14ac:dyDescent="0.3"/>
    <row r="294" ht="31.95" customHeight="1" x14ac:dyDescent="0.3"/>
  </sheetData>
  <mergeCells count="30">
    <mergeCell ref="A81:E81"/>
    <mergeCell ref="B115:H115"/>
    <mergeCell ref="B116:H116"/>
    <mergeCell ref="B117:H117"/>
    <mergeCell ref="C38:D40"/>
    <mergeCell ref="E38:G40"/>
    <mergeCell ref="A42:G44"/>
    <mergeCell ref="A46:E46"/>
    <mergeCell ref="A15:G15"/>
    <mergeCell ref="A24:G24"/>
    <mergeCell ref="A25:G25"/>
    <mergeCell ref="A27:G27"/>
    <mergeCell ref="F30:G30"/>
    <mergeCell ref="A23:G23"/>
    <mergeCell ref="A22:G22"/>
    <mergeCell ref="A16:G16"/>
    <mergeCell ref="A17:G17"/>
    <mergeCell ref="A18:G18"/>
    <mergeCell ref="A19:G19"/>
    <mergeCell ref="A20:G20"/>
    <mergeCell ref="B1:G1"/>
    <mergeCell ref="A3:G3"/>
    <mergeCell ref="A4:G4"/>
    <mergeCell ref="A5:G5"/>
    <mergeCell ref="A7:G7"/>
    <mergeCell ref="A10:G10"/>
    <mergeCell ref="A11:G12"/>
    <mergeCell ref="A13:G13"/>
    <mergeCell ref="A14:G14"/>
    <mergeCell ref="A8:G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89B7-1D74-45C9-8034-C00B57EDF379}">
  <dimension ref="A1:H383"/>
  <sheetViews>
    <sheetView zoomScale="80" zoomScaleNormal="80" workbookViewId="0">
      <selection activeCell="J20" sqref="J20"/>
    </sheetView>
  </sheetViews>
  <sheetFormatPr defaultRowHeight="14.4" outlineLevelRow="1" x14ac:dyDescent="0.3"/>
  <cols>
    <col min="1" max="1" width="12.33203125" customWidth="1"/>
    <col min="2" max="2" width="39.6640625" customWidth="1"/>
    <col min="3" max="3" width="16.109375" customWidth="1"/>
    <col min="4" max="4" width="10.88671875" customWidth="1"/>
    <col min="5" max="5" width="13" customWidth="1"/>
    <col min="6" max="6" width="11.6640625" customWidth="1"/>
    <col min="7" max="7" width="22.5546875" customWidth="1"/>
    <col min="8" max="8" width="13.88671875" customWidth="1"/>
    <col min="9" max="9" width="10.6640625" bestFit="1" customWidth="1"/>
    <col min="10" max="10" width="9.6640625" bestFit="1" customWidth="1"/>
  </cols>
  <sheetData>
    <row r="1" spans="1:8" ht="30" customHeight="1" x14ac:dyDescent="0.3">
      <c r="A1" s="107" t="s">
        <v>83</v>
      </c>
      <c r="B1" s="107"/>
      <c r="C1" s="107"/>
      <c r="D1" s="107"/>
      <c r="E1" s="107"/>
      <c r="F1" s="107"/>
      <c r="G1" s="107"/>
    </row>
    <row r="2" spans="1:8" x14ac:dyDescent="0.3">
      <c r="A2" s="107"/>
      <c r="B2" s="107"/>
      <c r="C2" s="107"/>
      <c r="D2" s="107"/>
      <c r="E2" s="107"/>
      <c r="F2" s="107"/>
      <c r="G2" s="107"/>
    </row>
    <row r="3" spans="1:8" x14ac:dyDescent="0.3">
      <c r="A3" s="108"/>
      <c r="B3" s="108"/>
      <c r="C3" s="108"/>
      <c r="D3" s="108"/>
      <c r="E3" s="108"/>
      <c r="F3" s="108"/>
      <c r="G3" s="108"/>
    </row>
    <row r="4" spans="1:8" ht="43.2" x14ac:dyDescent="0.3">
      <c r="A4" s="1" t="s">
        <v>84</v>
      </c>
      <c r="B4" s="1" t="s">
        <v>85</v>
      </c>
      <c r="C4" s="1" t="s">
        <v>86</v>
      </c>
      <c r="D4" s="1" t="s">
        <v>87</v>
      </c>
      <c r="E4" s="2" t="s">
        <v>88</v>
      </c>
      <c r="F4" s="1" t="s">
        <v>89</v>
      </c>
      <c r="G4" s="1" t="s">
        <v>90</v>
      </c>
    </row>
    <row r="5" spans="1:8" ht="28.8" x14ac:dyDescent="0.3">
      <c r="A5" s="88" t="s">
        <v>91</v>
      </c>
      <c r="B5" s="89"/>
      <c r="C5" s="89"/>
      <c r="D5" s="89"/>
      <c r="E5" s="89"/>
      <c r="F5" s="6">
        <f>F6+F12+F21+F32+F39+F42+F47+F51+F57+F61+F63</f>
        <v>50537.5</v>
      </c>
      <c r="G5" s="11"/>
      <c r="H5" s="2" t="s">
        <v>92</v>
      </c>
    </row>
    <row r="6" spans="1:8" x14ac:dyDescent="0.3">
      <c r="A6" s="28" t="s">
        <v>58</v>
      </c>
      <c r="B6" s="30" t="s">
        <v>93</v>
      </c>
      <c r="C6" s="32"/>
      <c r="D6" s="32"/>
      <c r="E6" s="4"/>
      <c r="F6" s="26">
        <f>SUM(F7:F11)</f>
        <v>3757.5</v>
      </c>
      <c r="G6" s="27"/>
      <c r="H6" s="11"/>
    </row>
    <row r="7" spans="1:8" ht="28.8" x14ac:dyDescent="0.3">
      <c r="A7" s="19" t="s">
        <v>60</v>
      </c>
      <c r="B7" s="5" t="s">
        <v>94</v>
      </c>
      <c r="C7" s="3" t="s">
        <v>95</v>
      </c>
      <c r="D7" s="3">
        <v>18</v>
      </c>
      <c r="E7" s="14">
        <v>50</v>
      </c>
      <c r="F7" s="4">
        <f>D7*E7</f>
        <v>900</v>
      </c>
      <c r="G7" s="25" t="s">
        <v>96</v>
      </c>
      <c r="H7" s="13"/>
    </row>
    <row r="8" spans="1:8" x14ac:dyDescent="0.3">
      <c r="A8" s="19" t="s">
        <v>61</v>
      </c>
      <c r="B8" s="5" t="s">
        <v>97</v>
      </c>
      <c r="C8" s="3" t="s">
        <v>95</v>
      </c>
      <c r="D8" s="3">
        <v>13.5</v>
      </c>
      <c r="E8" s="14">
        <v>65</v>
      </c>
      <c r="F8" s="4">
        <f t="shared" ref="F8:F66" si="0">D8*E8</f>
        <v>877.5</v>
      </c>
      <c r="G8" s="25"/>
      <c r="H8" s="13"/>
    </row>
    <row r="9" spans="1:8" x14ac:dyDescent="0.3">
      <c r="A9" s="19" t="s">
        <v>62</v>
      </c>
      <c r="B9" s="5" t="s">
        <v>98</v>
      </c>
      <c r="C9" s="3" t="s">
        <v>95</v>
      </c>
      <c r="D9" s="3">
        <v>22</v>
      </c>
      <c r="E9" s="14">
        <v>65</v>
      </c>
      <c r="F9" s="4">
        <f t="shared" si="0"/>
        <v>1430</v>
      </c>
      <c r="G9" s="25"/>
      <c r="H9" s="13"/>
    </row>
    <row r="10" spans="1:8" ht="28.95" customHeight="1" x14ac:dyDescent="0.3">
      <c r="A10" s="19" t="s">
        <v>63</v>
      </c>
      <c r="B10" s="5" t="s">
        <v>99</v>
      </c>
      <c r="C10" s="3" t="s">
        <v>95</v>
      </c>
      <c r="D10" s="3">
        <v>2</v>
      </c>
      <c r="E10" s="14">
        <v>65</v>
      </c>
      <c r="F10" s="4">
        <f>D10*E10</f>
        <v>130</v>
      </c>
      <c r="G10" s="25" t="s">
        <v>96</v>
      </c>
      <c r="H10" s="13"/>
    </row>
    <row r="11" spans="1:8" ht="35.4" customHeight="1" x14ac:dyDescent="0.3">
      <c r="A11" s="19" t="s">
        <v>64</v>
      </c>
      <c r="B11" s="5" t="s">
        <v>100</v>
      </c>
      <c r="C11" s="3" t="s">
        <v>101</v>
      </c>
      <c r="D11" s="3">
        <v>35</v>
      </c>
      <c r="E11" s="14">
        <v>12</v>
      </c>
      <c r="F11" s="4">
        <f>D11*E11</f>
        <v>420</v>
      </c>
      <c r="G11" s="25" t="s">
        <v>96</v>
      </c>
      <c r="H11" s="13"/>
    </row>
    <row r="12" spans="1:8" x14ac:dyDescent="0.3">
      <c r="A12" s="28" t="s">
        <v>68</v>
      </c>
      <c r="B12" s="29" t="s">
        <v>102</v>
      </c>
      <c r="C12" s="30"/>
      <c r="D12" s="30"/>
      <c r="E12" s="4"/>
      <c r="F12" s="26">
        <f>SUM(F13:F20)</f>
        <v>1880</v>
      </c>
      <c r="G12" s="27"/>
      <c r="H12" s="13"/>
    </row>
    <row r="13" spans="1:8" x14ac:dyDescent="0.3">
      <c r="A13" s="19" t="s">
        <v>103</v>
      </c>
      <c r="B13" s="5" t="s">
        <v>104</v>
      </c>
      <c r="C13" s="3" t="s">
        <v>105</v>
      </c>
      <c r="D13" s="3">
        <v>1</v>
      </c>
      <c r="E13" s="14">
        <v>85</v>
      </c>
      <c r="F13" s="4">
        <f t="shared" si="0"/>
        <v>85</v>
      </c>
      <c r="G13" s="10"/>
      <c r="H13" s="13"/>
    </row>
    <row r="14" spans="1:8" x14ac:dyDescent="0.3">
      <c r="A14" s="19" t="s">
        <v>106</v>
      </c>
      <c r="B14" s="5" t="s">
        <v>107</v>
      </c>
      <c r="C14" s="3" t="s">
        <v>105</v>
      </c>
      <c r="D14" s="3">
        <v>1</v>
      </c>
      <c r="E14" s="14">
        <v>85</v>
      </c>
      <c r="F14" s="4">
        <f t="shared" si="0"/>
        <v>85</v>
      </c>
      <c r="G14" s="10"/>
      <c r="H14" s="13"/>
    </row>
    <row r="15" spans="1:8" x14ac:dyDescent="0.3">
      <c r="A15" s="19" t="s">
        <v>108</v>
      </c>
      <c r="B15" s="5" t="s">
        <v>109</v>
      </c>
      <c r="C15" s="3" t="s">
        <v>105</v>
      </c>
      <c r="D15" s="3">
        <v>1</v>
      </c>
      <c r="E15" s="14">
        <v>470</v>
      </c>
      <c r="F15" s="4">
        <f t="shared" si="0"/>
        <v>470</v>
      </c>
      <c r="G15" s="10"/>
      <c r="H15" s="13"/>
    </row>
    <row r="16" spans="1:8" ht="12.6" customHeight="1" x14ac:dyDescent="0.3">
      <c r="A16" s="19" t="s">
        <v>110</v>
      </c>
      <c r="B16" s="5" t="s">
        <v>111</v>
      </c>
      <c r="C16" s="3" t="s">
        <v>105</v>
      </c>
      <c r="D16" s="3">
        <v>1</v>
      </c>
      <c r="E16" s="14">
        <v>550</v>
      </c>
      <c r="F16" s="4">
        <f t="shared" si="0"/>
        <v>550</v>
      </c>
      <c r="G16" s="10"/>
      <c r="H16" s="13"/>
    </row>
    <row r="17" spans="1:8" x14ac:dyDescent="0.3">
      <c r="A17" s="19" t="s">
        <v>112</v>
      </c>
      <c r="B17" s="5" t="s">
        <v>113</v>
      </c>
      <c r="C17" s="3" t="s">
        <v>105</v>
      </c>
      <c r="D17" s="3">
        <v>1</v>
      </c>
      <c r="E17" s="14">
        <v>350</v>
      </c>
      <c r="F17" s="4">
        <f t="shared" si="0"/>
        <v>350</v>
      </c>
      <c r="G17" s="10"/>
      <c r="H17" s="13"/>
    </row>
    <row r="18" spans="1:8" x14ac:dyDescent="0.3">
      <c r="A18" s="19" t="s">
        <v>114</v>
      </c>
      <c r="B18" s="5" t="s">
        <v>115</v>
      </c>
      <c r="C18" s="3" t="s">
        <v>105</v>
      </c>
      <c r="D18" s="3">
        <v>1</v>
      </c>
      <c r="E18" s="14">
        <v>80</v>
      </c>
      <c r="F18" s="4">
        <f t="shared" si="0"/>
        <v>80</v>
      </c>
      <c r="G18" s="10"/>
      <c r="H18" s="13"/>
    </row>
    <row r="19" spans="1:8" x14ac:dyDescent="0.3">
      <c r="A19" s="19" t="s">
        <v>116</v>
      </c>
      <c r="B19" s="5" t="s">
        <v>117</v>
      </c>
      <c r="C19" s="3" t="s">
        <v>105</v>
      </c>
      <c r="D19" s="3">
        <v>1</v>
      </c>
      <c r="E19" s="14">
        <v>200</v>
      </c>
      <c r="F19" s="4">
        <f t="shared" si="0"/>
        <v>200</v>
      </c>
      <c r="G19" s="10"/>
      <c r="H19" s="13"/>
    </row>
    <row r="20" spans="1:8" x14ac:dyDescent="0.3">
      <c r="A20" s="19" t="s">
        <v>118</v>
      </c>
      <c r="B20" s="5" t="s">
        <v>119</v>
      </c>
      <c r="C20" s="3" t="s">
        <v>120</v>
      </c>
      <c r="D20" s="3">
        <v>1</v>
      </c>
      <c r="E20" s="14">
        <v>60</v>
      </c>
      <c r="F20" s="4">
        <f t="shared" si="0"/>
        <v>60</v>
      </c>
      <c r="G20" s="10"/>
      <c r="H20" s="13"/>
    </row>
    <row r="21" spans="1:8" ht="19.2" customHeight="1" x14ac:dyDescent="0.3">
      <c r="A21" s="28" t="s">
        <v>70</v>
      </c>
      <c r="B21" s="29" t="s">
        <v>121</v>
      </c>
      <c r="C21" s="30"/>
      <c r="D21" s="30"/>
      <c r="E21" s="4"/>
      <c r="F21" s="26">
        <f>SUM(F22:F31)</f>
        <v>5520</v>
      </c>
      <c r="G21" s="27"/>
      <c r="H21" s="13"/>
    </row>
    <row r="22" spans="1:8" x14ac:dyDescent="0.3">
      <c r="A22" s="19" t="s">
        <v>122</v>
      </c>
      <c r="B22" s="5" t="s">
        <v>123</v>
      </c>
      <c r="C22" s="3" t="s">
        <v>120</v>
      </c>
      <c r="D22" s="3">
        <v>1</v>
      </c>
      <c r="E22" s="14">
        <v>600</v>
      </c>
      <c r="F22" s="4">
        <f>D22*E22</f>
        <v>600</v>
      </c>
      <c r="G22" s="10"/>
      <c r="H22" s="13"/>
    </row>
    <row r="23" spans="1:8" x14ac:dyDescent="0.3">
      <c r="A23" s="19" t="s">
        <v>124</v>
      </c>
      <c r="B23" s="5" t="s">
        <v>125</v>
      </c>
      <c r="C23" s="3" t="s">
        <v>120</v>
      </c>
      <c r="D23" s="3">
        <v>1</v>
      </c>
      <c r="E23" s="14">
        <v>1080</v>
      </c>
      <c r="F23" s="4">
        <f t="shared" si="0"/>
        <v>1080</v>
      </c>
      <c r="G23" s="10"/>
      <c r="H23" s="13"/>
    </row>
    <row r="24" spans="1:8" x14ac:dyDescent="0.3">
      <c r="A24" s="19" t="s">
        <v>126</v>
      </c>
      <c r="B24" s="5" t="s">
        <v>127</v>
      </c>
      <c r="C24" s="3" t="s">
        <v>105</v>
      </c>
      <c r="D24" s="3">
        <v>1</v>
      </c>
      <c r="E24" s="14">
        <v>850</v>
      </c>
      <c r="F24" s="4">
        <f t="shared" si="0"/>
        <v>850</v>
      </c>
      <c r="G24" s="5"/>
      <c r="H24" s="13"/>
    </row>
    <row r="25" spans="1:8" x14ac:dyDescent="0.3">
      <c r="A25" s="19" t="s">
        <v>128</v>
      </c>
      <c r="B25" s="5" t="s">
        <v>129</v>
      </c>
      <c r="C25" s="3" t="s">
        <v>120</v>
      </c>
      <c r="D25" s="3">
        <v>1</v>
      </c>
      <c r="E25" s="14">
        <v>300</v>
      </c>
      <c r="F25" s="4">
        <f t="shared" si="0"/>
        <v>300</v>
      </c>
      <c r="G25" s="5"/>
      <c r="H25" s="13"/>
    </row>
    <row r="26" spans="1:8" x14ac:dyDescent="0.3">
      <c r="A26" s="19" t="s">
        <v>130</v>
      </c>
      <c r="B26" s="5" t="s">
        <v>131</v>
      </c>
      <c r="C26" s="3" t="s">
        <v>120</v>
      </c>
      <c r="D26" s="3">
        <v>2</v>
      </c>
      <c r="E26" s="14">
        <v>220</v>
      </c>
      <c r="F26" s="4">
        <f t="shared" si="0"/>
        <v>440</v>
      </c>
      <c r="G26" s="10"/>
      <c r="H26" s="15"/>
    </row>
    <row r="27" spans="1:8" x14ac:dyDescent="0.3">
      <c r="A27" s="19" t="s">
        <v>132</v>
      </c>
      <c r="B27" s="5" t="s">
        <v>133</v>
      </c>
      <c r="C27" s="3" t="s">
        <v>120</v>
      </c>
      <c r="D27" s="3">
        <v>1</v>
      </c>
      <c r="E27" s="14">
        <v>650</v>
      </c>
      <c r="F27" s="4">
        <f t="shared" si="0"/>
        <v>650</v>
      </c>
      <c r="G27" s="5"/>
      <c r="H27" s="15"/>
    </row>
    <row r="28" spans="1:8" x14ac:dyDescent="0.3">
      <c r="A28" s="19" t="s">
        <v>134</v>
      </c>
      <c r="B28" s="5" t="s">
        <v>135</v>
      </c>
      <c r="C28" s="3" t="s">
        <v>120</v>
      </c>
      <c r="D28" s="3">
        <v>1</v>
      </c>
      <c r="E28" s="14">
        <v>450</v>
      </c>
      <c r="F28" s="4">
        <f t="shared" si="0"/>
        <v>450</v>
      </c>
      <c r="G28" s="10"/>
      <c r="H28" s="15"/>
    </row>
    <row r="29" spans="1:8" ht="14.4" customHeight="1" x14ac:dyDescent="0.3">
      <c r="A29" s="19" t="s">
        <v>134</v>
      </c>
      <c r="B29" s="5" t="s">
        <v>136</v>
      </c>
      <c r="C29" s="3" t="s">
        <v>120</v>
      </c>
      <c r="D29" s="3">
        <v>1</v>
      </c>
      <c r="E29" s="14">
        <v>560</v>
      </c>
      <c r="F29" s="4">
        <f t="shared" si="0"/>
        <v>560</v>
      </c>
      <c r="G29" s="10"/>
      <c r="H29" s="15"/>
    </row>
    <row r="30" spans="1:8" x14ac:dyDescent="0.3">
      <c r="A30" s="19" t="s">
        <v>137</v>
      </c>
      <c r="B30" s="5" t="s">
        <v>138</v>
      </c>
      <c r="C30" s="3" t="s">
        <v>120</v>
      </c>
      <c r="D30" s="3">
        <v>2</v>
      </c>
      <c r="E30" s="14">
        <v>170</v>
      </c>
      <c r="F30" s="4">
        <f t="shared" si="0"/>
        <v>340</v>
      </c>
      <c r="G30" s="10"/>
      <c r="H30" s="15"/>
    </row>
    <row r="31" spans="1:8" ht="28.8" x14ac:dyDescent="0.3">
      <c r="A31" s="19" t="s">
        <v>139</v>
      </c>
      <c r="B31" s="5" t="s">
        <v>140</v>
      </c>
      <c r="C31" s="3" t="s">
        <v>105</v>
      </c>
      <c r="D31" s="3">
        <v>1</v>
      </c>
      <c r="E31" s="14">
        <v>250</v>
      </c>
      <c r="F31" s="4">
        <f t="shared" si="0"/>
        <v>250</v>
      </c>
      <c r="G31" s="10"/>
      <c r="H31" s="15"/>
    </row>
    <row r="32" spans="1:8" x14ac:dyDescent="0.3">
      <c r="A32" s="29" t="s">
        <v>72</v>
      </c>
      <c r="B32" s="29" t="s">
        <v>141</v>
      </c>
      <c r="C32" s="29"/>
      <c r="D32" s="29"/>
      <c r="E32" s="4"/>
      <c r="F32" s="26">
        <f>SUM(F33:F38)</f>
        <v>6390</v>
      </c>
      <c r="G32" s="26"/>
      <c r="H32" s="13"/>
    </row>
    <row r="33" spans="1:8" ht="28.95" customHeight="1" x14ac:dyDescent="0.3">
      <c r="A33" s="19" t="s">
        <v>142</v>
      </c>
      <c r="B33" s="5" t="s">
        <v>143</v>
      </c>
      <c r="C33" s="3" t="s">
        <v>120</v>
      </c>
      <c r="D33" s="3">
        <v>1</v>
      </c>
      <c r="E33" s="14">
        <v>1250</v>
      </c>
      <c r="F33" s="4">
        <f t="shared" si="0"/>
        <v>1250</v>
      </c>
      <c r="G33" s="5"/>
      <c r="H33" s="13"/>
    </row>
    <row r="34" spans="1:8" x14ac:dyDescent="0.3">
      <c r="A34" s="19" t="s">
        <v>144</v>
      </c>
      <c r="B34" s="5" t="s">
        <v>145</v>
      </c>
      <c r="C34" s="3" t="s">
        <v>95</v>
      </c>
      <c r="D34" s="3">
        <v>1</v>
      </c>
      <c r="E34" s="14">
        <v>1250</v>
      </c>
      <c r="F34" s="4">
        <f t="shared" si="0"/>
        <v>1250</v>
      </c>
      <c r="G34" s="5"/>
      <c r="H34" s="13"/>
    </row>
    <row r="35" spans="1:8" x14ac:dyDescent="0.3">
      <c r="A35" s="19" t="s">
        <v>146</v>
      </c>
      <c r="B35" s="5" t="s">
        <v>147</v>
      </c>
      <c r="C35" s="3" t="s">
        <v>105</v>
      </c>
      <c r="D35" s="3">
        <v>1</v>
      </c>
      <c r="E35" s="14">
        <v>1250</v>
      </c>
      <c r="F35" s="4">
        <f t="shared" si="0"/>
        <v>1250</v>
      </c>
      <c r="G35" s="5"/>
      <c r="H35" s="15"/>
    </row>
    <row r="36" spans="1:8" x14ac:dyDescent="0.3">
      <c r="A36" s="19" t="s">
        <v>148</v>
      </c>
      <c r="B36" s="5" t="s">
        <v>149</v>
      </c>
      <c r="C36" s="3" t="s">
        <v>120</v>
      </c>
      <c r="D36" s="3">
        <v>3</v>
      </c>
      <c r="E36" s="14">
        <v>180</v>
      </c>
      <c r="F36" s="4">
        <f t="shared" si="0"/>
        <v>540</v>
      </c>
      <c r="G36" s="5"/>
      <c r="H36" s="15"/>
    </row>
    <row r="37" spans="1:8" x14ac:dyDescent="0.3">
      <c r="A37" s="19" t="s">
        <v>150</v>
      </c>
      <c r="B37" s="5" t="s">
        <v>151</v>
      </c>
      <c r="C37" s="3" t="s">
        <v>120</v>
      </c>
      <c r="D37" s="3">
        <v>3</v>
      </c>
      <c r="E37" s="14">
        <v>150</v>
      </c>
      <c r="F37" s="4">
        <f t="shared" si="0"/>
        <v>450</v>
      </c>
      <c r="G37" s="10"/>
      <c r="H37" s="15"/>
    </row>
    <row r="38" spans="1:8" x14ac:dyDescent="0.3">
      <c r="A38" s="19" t="s">
        <v>152</v>
      </c>
      <c r="B38" s="5" t="s">
        <v>153</v>
      </c>
      <c r="C38" s="3" t="s">
        <v>105</v>
      </c>
      <c r="D38" s="3">
        <v>1</v>
      </c>
      <c r="E38" s="14">
        <v>1650</v>
      </c>
      <c r="F38" s="4">
        <f t="shared" si="0"/>
        <v>1650</v>
      </c>
      <c r="G38" s="5"/>
      <c r="H38" s="13"/>
    </row>
    <row r="39" spans="1:8" x14ac:dyDescent="0.3">
      <c r="A39" s="28" t="s">
        <v>75</v>
      </c>
      <c r="B39" s="29" t="s">
        <v>154</v>
      </c>
      <c r="C39" s="30"/>
      <c r="D39" s="30"/>
      <c r="E39" s="4"/>
      <c r="F39" s="26">
        <f>SUM(F40:F41)</f>
        <v>6000</v>
      </c>
      <c r="G39" s="27"/>
      <c r="H39" s="13"/>
    </row>
    <row r="40" spans="1:8" x14ac:dyDescent="0.3">
      <c r="A40" s="19" t="s">
        <v>155</v>
      </c>
      <c r="B40" s="5" t="s">
        <v>156</v>
      </c>
      <c r="C40" s="3" t="s">
        <v>105</v>
      </c>
      <c r="D40" s="3">
        <v>1</v>
      </c>
      <c r="E40" s="14">
        <v>2700</v>
      </c>
      <c r="F40" s="4">
        <f t="shared" si="0"/>
        <v>2700</v>
      </c>
      <c r="G40" s="5"/>
      <c r="H40" s="13"/>
    </row>
    <row r="41" spans="1:8" x14ac:dyDescent="0.3">
      <c r="A41" s="19" t="s">
        <v>157</v>
      </c>
      <c r="B41" s="5" t="s">
        <v>158</v>
      </c>
      <c r="C41" s="3" t="s">
        <v>105</v>
      </c>
      <c r="D41" s="3">
        <v>3</v>
      </c>
      <c r="E41" s="14">
        <v>1100</v>
      </c>
      <c r="F41" s="4">
        <f t="shared" si="0"/>
        <v>3300</v>
      </c>
      <c r="G41" s="5"/>
      <c r="H41" s="15"/>
    </row>
    <row r="42" spans="1:8" x14ac:dyDescent="0.3">
      <c r="A42" s="28" t="s">
        <v>75</v>
      </c>
      <c r="B42" s="29" t="s">
        <v>159</v>
      </c>
      <c r="C42" s="30"/>
      <c r="D42" s="30"/>
      <c r="E42" s="4"/>
      <c r="F42" s="26">
        <f>SUM(F43:F46)</f>
        <v>13200</v>
      </c>
      <c r="G42" s="27"/>
      <c r="H42" s="13"/>
    </row>
    <row r="43" spans="1:8" ht="47.4" customHeight="1" x14ac:dyDescent="0.3">
      <c r="A43" s="19" t="s">
        <v>155</v>
      </c>
      <c r="B43" s="5" t="s">
        <v>160</v>
      </c>
      <c r="C43" s="3" t="s">
        <v>105</v>
      </c>
      <c r="D43" s="3">
        <v>1</v>
      </c>
      <c r="E43" s="14">
        <v>6200</v>
      </c>
      <c r="F43" s="4">
        <f>D43*E43</f>
        <v>6200</v>
      </c>
      <c r="G43" s="31"/>
      <c r="H43" s="13"/>
    </row>
    <row r="44" spans="1:8" ht="28.95" customHeight="1" x14ac:dyDescent="0.3">
      <c r="A44" s="19" t="s">
        <v>157</v>
      </c>
      <c r="B44" s="5" t="s">
        <v>161</v>
      </c>
      <c r="C44" s="3" t="s">
        <v>105</v>
      </c>
      <c r="D44" s="3">
        <v>1</v>
      </c>
      <c r="E44" s="14">
        <v>6250</v>
      </c>
      <c r="F44" s="4">
        <f>D44*E44</f>
        <v>6250</v>
      </c>
      <c r="G44" s="5"/>
      <c r="H44" s="13"/>
    </row>
    <row r="45" spans="1:8" x14ac:dyDescent="0.3">
      <c r="A45" s="19" t="s">
        <v>162</v>
      </c>
      <c r="B45" s="5" t="s">
        <v>163</v>
      </c>
      <c r="C45" s="3" t="s">
        <v>120</v>
      </c>
      <c r="D45" s="3">
        <v>1</v>
      </c>
      <c r="E45" s="14">
        <v>300</v>
      </c>
      <c r="F45" s="4">
        <f t="shared" si="0"/>
        <v>300</v>
      </c>
      <c r="G45" s="10"/>
      <c r="H45" s="13"/>
    </row>
    <row r="46" spans="1:8" x14ac:dyDescent="0.3">
      <c r="A46" s="19" t="s">
        <v>164</v>
      </c>
      <c r="B46" s="5" t="s">
        <v>165</v>
      </c>
      <c r="C46" s="3" t="s">
        <v>120</v>
      </c>
      <c r="D46" s="3">
        <v>3</v>
      </c>
      <c r="E46" s="14">
        <v>150</v>
      </c>
      <c r="F46" s="4">
        <f t="shared" si="0"/>
        <v>450</v>
      </c>
      <c r="G46" s="10"/>
      <c r="H46" s="15"/>
    </row>
    <row r="47" spans="1:8" x14ac:dyDescent="0.3">
      <c r="A47" s="28" t="s">
        <v>76</v>
      </c>
      <c r="B47" s="29" t="s">
        <v>166</v>
      </c>
      <c r="C47" s="30"/>
      <c r="D47" s="30"/>
      <c r="E47" s="4"/>
      <c r="F47" s="26">
        <f>SUM(F48:F50)</f>
        <v>2200</v>
      </c>
      <c r="G47" s="27"/>
      <c r="H47" s="15"/>
    </row>
    <row r="48" spans="1:8" x14ac:dyDescent="0.3">
      <c r="A48" s="19" t="s">
        <v>167</v>
      </c>
      <c r="B48" s="5" t="s">
        <v>168</v>
      </c>
      <c r="C48" s="3" t="s">
        <v>120</v>
      </c>
      <c r="D48" s="3">
        <v>1</v>
      </c>
      <c r="E48" s="24">
        <v>1600</v>
      </c>
      <c r="F48" s="4">
        <f t="shared" si="0"/>
        <v>1600</v>
      </c>
      <c r="G48" s="10"/>
      <c r="H48" s="15"/>
    </row>
    <row r="49" spans="1:8" x14ac:dyDescent="0.3">
      <c r="A49" s="19" t="s">
        <v>169</v>
      </c>
      <c r="B49" s="5" t="s">
        <v>170</v>
      </c>
      <c r="C49" s="3" t="s">
        <v>120</v>
      </c>
      <c r="D49" s="3">
        <v>1</v>
      </c>
      <c r="E49" s="24">
        <v>450</v>
      </c>
      <c r="F49" s="4">
        <f t="shared" si="0"/>
        <v>450</v>
      </c>
      <c r="G49" s="10"/>
      <c r="H49" s="15"/>
    </row>
    <row r="50" spans="1:8" x14ac:dyDescent="0.3">
      <c r="A50" s="19" t="s">
        <v>171</v>
      </c>
      <c r="B50" s="5" t="s">
        <v>172</v>
      </c>
      <c r="C50" s="3" t="s">
        <v>120</v>
      </c>
      <c r="D50" s="3">
        <v>1</v>
      </c>
      <c r="E50" s="24">
        <v>150</v>
      </c>
      <c r="F50" s="4">
        <f t="shared" si="0"/>
        <v>150</v>
      </c>
      <c r="G50" s="10"/>
      <c r="H50" s="15"/>
    </row>
    <row r="51" spans="1:8" x14ac:dyDescent="0.3">
      <c r="A51" s="28" t="s">
        <v>77</v>
      </c>
      <c r="B51" s="29" t="s">
        <v>173</v>
      </c>
      <c r="C51" s="30"/>
      <c r="D51" s="30"/>
      <c r="E51" s="4"/>
      <c r="F51" s="26">
        <f>SUM(F52:F56)</f>
        <v>2750</v>
      </c>
      <c r="G51" s="27"/>
      <c r="H51" s="15"/>
    </row>
    <row r="52" spans="1:8" x14ac:dyDescent="0.3">
      <c r="A52" s="21" t="s">
        <v>174</v>
      </c>
      <c r="B52" s="5" t="s">
        <v>175</v>
      </c>
      <c r="C52" s="23" t="s">
        <v>120</v>
      </c>
      <c r="D52" s="3">
        <v>1</v>
      </c>
      <c r="E52" s="24">
        <v>700</v>
      </c>
      <c r="F52" s="4">
        <f t="shared" si="0"/>
        <v>700</v>
      </c>
      <c r="G52" s="10"/>
      <c r="H52" s="15"/>
    </row>
    <row r="53" spans="1:8" x14ac:dyDescent="0.3">
      <c r="A53" s="21" t="s">
        <v>176</v>
      </c>
      <c r="B53" s="5" t="s">
        <v>177</v>
      </c>
      <c r="C53" s="23" t="s">
        <v>120</v>
      </c>
      <c r="D53" s="3">
        <v>1</v>
      </c>
      <c r="E53" s="24">
        <v>350</v>
      </c>
      <c r="F53" s="4">
        <f t="shared" si="0"/>
        <v>350</v>
      </c>
      <c r="G53" s="10"/>
      <c r="H53" s="15"/>
    </row>
    <row r="54" spans="1:8" x14ac:dyDescent="0.3">
      <c r="A54" s="21" t="s">
        <v>178</v>
      </c>
      <c r="B54" s="5" t="s">
        <v>179</v>
      </c>
      <c r="C54" s="23" t="s">
        <v>120</v>
      </c>
      <c r="D54" s="3">
        <v>1</v>
      </c>
      <c r="E54" s="24">
        <v>250</v>
      </c>
      <c r="F54" s="4">
        <f t="shared" si="0"/>
        <v>250</v>
      </c>
      <c r="G54" s="10"/>
      <c r="H54" s="15"/>
    </row>
    <row r="55" spans="1:8" x14ac:dyDescent="0.3">
      <c r="A55" s="21" t="s">
        <v>180</v>
      </c>
      <c r="B55" s="5" t="s">
        <v>181</v>
      </c>
      <c r="C55" s="23" t="s">
        <v>120</v>
      </c>
      <c r="D55" s="3">
        <v>1</v>
      </c>
      <c r="E55" s="24">
        <v>1200</v>
      </c>
      <c r="F55" s="4">
        <f t="shared" si="0"/>
        <v>1200</v>
      </c>
      <c r="G55" s="10"/>
      <c r="H55" s="15"/>
    </row>
    <row r="56" spans="1:8" x14ac:dyDescent="0.3">
      <c r="A56" s="21" t="s">
        <v>180</v>
      </c>
      <c r="B56" s="5" t="s">
        <v>182</v>
      </c>
      <c r="C56" s="23" t="s">
        <v>120</v>
      </c>
      <c r="D56" s="3">
        <v>1</v>
      </c>
      <c r="E56" s="24">
        <v>250</v>
      </c>
      <c r="F56" s="4">
        <f t="shared" si="0"/>
        <v>250</v>
      </c>
      <c r="G56" s="10"/>
      <c r="H56" s="15"/>
    </row>
    <row r="57" spans="1:8" ht="14.4" customHeight="1" x14ac:dyDescent="0.3">
      <c r="A57" s="28" t="s">
        <v>78</v>
      </c>
      <c r="B57" s="29" t="s">
        <v>183</v>
      </c>
      <c r="C57" s="30"/>
      <c r="D57" s="30"/>
      <c r="E57" s="4"/>
      <c r="F57" s="26">
        <f>SUM(F58:F60)</f>
        <v>740</v>
      </c>
      <c r="G57" s="27"/>
      <c r="H57" s="15"/>
    </row>
    <row r="58" spans="1:8" x14ac:dyDescent="0.3">
      <c r="A58" s="21" t="s">
        <v>184</v>
      </c>
      <c r="B58" s="5" t="s">
        <v>185</v>
      </c>
      <c r="C58" s="23" t="s">
        <v>120</v>
      </c>
      <c r="D58" s="3">
        <v>1</v>
      </c>
      <c r="E58" s="24">
        <v>500</v>
      </c>
      <c r="F58" s="4">
        <f t="shared" si="0"/>
        <v>500</v>
      </c>
      <c r="G58" s="10"/>
      <c r="H58" s="15"/>
    </row>
    <row r="59" spans="1:8" x14ac:dyDescent="0.3">
      <c r="A59" s="21" t="s">
        <v>186</v>
      </c>
      <c r="B59" s="5" t="s">
        <v>187</v>
      </c>
      <c r="C59" s="23" t="s">
        <v>120</v>
      </c>
      <c r="D59" s="3">
        <v>2</v>
      </c>
      <c r="E59" s="24">
        <v>30</v>
      </c>
      <c r="F59" s="4">
        <f t="shared" si="0"/>
        <v>60</v>
      </c>
      <c r="G59" s="10"/>
      <c r="H59" s="15"/>
    </row>
    <row r="60" spans="1:8" x14ac:dyDescent="0.3">
      <c r="A60" s="21" t="s">
        <v>188</v>
      </c>
      <c r="B60" s="5" t="s">
        <v>138</v>
      </c>
      <c r="C60" s="23" t="s">
        <v>120</v>
      </c>
      <c r="D60" s="3">
        <v>1</v>
      </c>
      <c r="E60" s="24">
        <v>180</v>
      </c>
      <c r="F60" s="4">
        <f t="shared" si="0"/>
        <v>180</v>
      </c>
      <c r="G60" s="10"/>
      <c r="H60" s="15"/>
    </row>
    <row r="61" spans="1:8" x14ac:dyDescent="0.3">
      <c r="A61" s="28" t="s">
        <v>189</v>
      </c>
      <c r="B61" s="29" t="s">
        <v>190</v>
      </c>
      <c r="C61" s="30"/>
      <c r="D61" s="30"/>
      <c r="E61" s="4"/>
      <c r="F61" s="26">
        <f>SUM(F62)</f>
        <v>3500</v>
      </c>
      <c r="G61" s="27"/>
      <c r="H61" s="15"/>
    </row>
    <row r="62" spans="1:8" x14ac:dyDescent="0.3">
      <c r="A62" s="21" t="s">
        <v>191</v>
      </c>
      <c r="B62" s="22" t="s">
        <v>192</v>
      </c>
      <c r="C62" s="23" t="s">
        <v>105</v>
      </c>
      <c r="D62" s="3">
        <v>1</v>
      </c>
      <c r="E62" s="24">
        <v>3500</v>
      </c>
      <c r="F62" s="4">
        <f t="shared" si="0"/>
        <v>3500</v>
      </c>
      <c r="G62" s="10"/>
      <c r="H62" s="15"/>
    </row>
    <row r="63" spans="1:8" x14ac:dyDescent="0.3">
      <c r="A63" s="28" t="s">
        <v>193</v>
      </c>
      <c r="B63" s="28" t="s">
        <v>194</v>
      </c>
      <c r="C63" s="28"/>
      <c r="D63" s="28"/>
      <c r="E63" s="28"/>
      <c r="F63" s="26">
        <f>SUM(F64:F66)</f>
        <v>4600</v>
      </c>
      <c r="G63" s="28"/>
      <c r="H63" s="15"/>
    </row>
    <row r="64" spans="1:8" x14ac:dyDescent="0.3">
      <c r="A64" s="21" t="s">
        <v>195</v>
      </c>
      <c r="B64" s="5" t="s">
        <v>196</v>
      </c>
      <c r="C64" s="23" t="s">
        <v>105</v>
      </c>
      <c r="D64" s="3" t="s">
        <v>197</v>
      </c>
      <c r="E64" s="24">
        <v>2000</v>
      </c>
      <c r="F64" s="4">
        <f t="shared" si="0"/>
        <v>2000</v>
      </c>
      <c r="G64" s="10"/>
      <c r="H64" s="15"/>
    </row>
    <row r="65" spans="1:8" x14ac:dyDescent="0.3">
      <c r="A65" s="21" t="s">
        <v>198</v>
      </c>
      <c r="B65" s="5" t="s">
        <v>199</v>
      </c>
      <c r="C65" s="23" t="s">
        <v>105</v>
      </c>
      <c r="D65" s="3">
        <v>1</v>
      </c>
      <c r="E65" s="24">
        <v>2000</v>
      </c>
      <c r="F65" s="4">
        <f t="shared" si="0"/>
        <v>2000</v>
      </c>
      <c r="G65" s="10"/>
      <c r="H65" s="15"/>
    </row>
    <row r="66" spans="1:8" x14ac:dyDescent="0.3">
      <c r="A66" s="21" t="s">
        <v>200</v>
      </c>
      <c r="B66" s="5" t="s">
        <v>201</v>
      </c>
      <c r="C66" s="23" t="s">
        <v>105</v>
      </c>
      <c r="D66" s="3">
        <v>1</v>
      </c>
      <c r="E66" s="24">
        <v>600</v>
      </c>
      <c r="F66" s="4">
        <f t="shared" si="0"/>
        <v>600</v>
      </c>
      <c r="G66" s="10"/>
      <c r="H66" s="15"/>
    </row>
    <row r="67" spans="1:8" x14ac:dyDescent="0.3">
      <c r="A67" s="88" t="s">
        <v>202</v>
      </c>
      <c r="B67" s="89"/>
      <c r="C67" s="89"/>
      <c r="D67" s="89"/>
      <c r="E67" s="89"/>
      <c r="F67" s="6">
        <f>F68+F74+F82+F94+F99++++++++++++++++F102+F102+F105+F111+F117+F121+F123</f>
        <v>63557</v>
      </c>
      <c r="G67" s="11"/>
      <c r="H67" s="15"/>
    </row>
    <row r="68" spans="1:8" x14ac:dyDescent="0.3">
      <c r="A68" s="28" t="s">
        <v>203</v>
      </c>
      <c r="B68" s="30" t="s">
        <v>93</v>
      </c>
      <c r="C68" s="32"/>
      <c r="D68" s="32"/>
      <c r="E68" s="4"/>
      <c r="F68" s="26">
        <f>SUM(F69:F73)</f>
        <v>2607</v>
      </c>
      <c r="G68" s="27"/>
      <c r="H68" s="11"/>
    </row>
    <row r="69" spans="1:8" ht="28.8" x14ac:dyDescent="0.3">
      <c r="A69" s="19" t="s">
        <v>204</v>
      </c>
      <c r="B69" s="5" t="s">
        <v>94</v>
      </c>
      <c r="C69" s="3" t="s">
        <v>95</v>
      </c>
      <c r="D69" s="3">
        <v>27</v>
      </c>
      <c r="E69" s="14">
        <v>50</v>
      </c>
      <c r="F69" s="4">
        <f>D69*E69</f>
        <v>1350</v>
      </c>
      <c r="G69" s="25" t="s">
        <v>96</v>
      </c>
      <c r="H69" s="10"/>
    </row>
    <row r="70" spans="1:8" x14ac:dyDescent="0.3">
      <c r="A70" s="19" t="s">
        <v>205</v>
      </c>
      <c r="B70" s="5" t="s">
        <v>97</v>
      </c>
      <c r="C70" s="3" t="s">
        <v>95</v>
      </c>
      <c r="D70" s="3">
        <v>5</v>
      </c>
      <c r="E70" s="14">
        <v>65</v>
      </c>
      <c r="F70" s="4">
        <f>D70*E70</f>
        <v>325</v>
      </c>
      <c r="G70" s="25"/>
      <c r="H70" s="13"/>
    </row>
    <row r="71" spans="1:8" x14ac:dyDescent="0.3">
      <c r="A71" s="19" t="s">
        <v>206</v>
      </c>
      <c r="B71" s="5" t="s">
        <v>98</v>
      </c>
      <c r="C71" s="3" t="s">
        <v>95</v>
      </c>
      <c r="D71" s="3">
        <v>23</v>
      </c>
      <c r="E71" s="14">
        <v>65</v>
      </c>
      <c r="F71" s="4">
        <f>SUM(F72:F73)</f>
        <v>466</v>
      </c>
      <c r="G71" s="25"/>
      <c r="H71" s="13"/>
    </row>
    <row r="72" spans="1:8" ht="28.8" x14ac:dyDescent="0.3">
      <c r="A72" s="19" t="s">
        <v>207</v>
      </c>
      <c r="B72" s="5" t="s">
        <v>99</v>
      </c>
      <c r="C72" s="3" t="s">
        <v>95</v>
      </c>
      <c r="D72" s="3">
        <v>2</v>
      </c>
      <c r="E72" s="14">
        <v>65</v>
      </c>
      <c r="F72" s="4">
        <f>D72*E72</f>
        <v>130</v>
      </c>
      <c r="G72" s="25" t="s">
        <v>96</v>
      </c>
      <c r="H72" s="13"/>
    </row>
    <row r="73" spans="1:8" ht="28.8" x14ac:dyDescent="0.3">
      <c r="A73" s="19" t="s">
        <v>208</v>
      </c>
      <c r="B73" s="5" t="s">
        <v>100</v>
      </c>
      <c r="C73" s="3" t="s">
        <v>101</v>
      </c>
      <c r="D73" s="3">
        <v>28</v>
      </c>
      <c r="E73" s="14">
        <v>12</v>
      </c>
      <c r="F73" s="4">
        <f>D73*E73</f>
        <v>336</v>
      </c>
      <c r="G73" s="25" t="s">
        <v>96</v>
      </c>
      <c r="H73" s="13"/>
    </row>
    <row r="74" spans="1:8" outlineLevel="1" x14ac:dyDescent="0.3">
      <c r="A74" s="28" t="s">
        <v>209</v>
      </c>
      <c r="B74" s="29" t="s">
        <v>210</v>
      </c>
      <c r="C74" s="30"/>
      <c r="D74" s="30"/>
      <c r="E74" s="4"/>
      <c r="F74" s="26">
        <f>SUM(F75:F81)</f>
        <v>1750</v>
      </c>
      <c r="G74" s="27"/>
      <c r="H74" s="13"/>
    </row>
    <row r="75" spans="1:8" x14ac:dyDescent="0.3">
      <c r="A75" s="19" t="s">
        <v>211</v>
      </c>
      <c r="B75" s="5" t="s">
        <v>104</v>
      </c>
      <c r="C75" s="3" t="s">
        <v>105</v>
      </c>
      <c r="D75" s="3">
        <v>1</v>
      </c>
      <c r="E75" s="14">
        <v>85</v>
      </c>
      <c r="F75" s="4">
        <f t="shared" ref="F75:F81" si="1">D75*E75</f>
        <v>85</v>
      </c>
      <c r="G75" s="10"/>
      <c r="H75" s="13"/>
    </row>
    <row r="76" spans="1:8" outlineLevel="1" x14ac:dyDescent="0.3">
      <c r="A76" s="19" t="s">
        <v>212</v>
      </c>
      <c r="B76" s="5" t="s">
        <v>107</v>
      </c>
      <c r="C76" s="3" t="s">
        <v>105</v>
      </c>
      <c r="D76" s="3">
        <v>1</v>
      </c>
      <c r="E76" s="14">
        <v>85</v>
      </c>
      <c r="F76" s="4">
        <f t="shared" si="1"/>
        <v>85</v>
      </c>
      <c r="G76" s="10"/>
      <c r="H76" s="13"/>
    </row>
    <row r="77" spans="1:8" outlineLevel="1" x14ac:dyDescent="0.3">
      <c r="A77" s="19" t="s">
        <v>213</v>
      </c>
      <c r="B77" s="5" t="s">
        <v>109</v>
      </c>
      <c r="C77" s="3" t="s">
        <v>105</v>
      </c>
      <c r="D77" s="3">
        <v>1</v>
      </c>
      <c r="E77" s="14">
        <v>350</v>
      </c>
      <c r="F77" s="4">
        <f t="shared" si="1"/>
        <v>350</v>
      </c>
      <c r="G77" s="10"/>
      <c r="H77" s="13"/>
    </row>
    <row r="78" spans="1:8" outlineLevel="1" x14ac:dyDescent="0.3">
      <c r="A78" s="19" t="s">
        <v>214</v>
      </c>
      <c r="B78" s="5" t="s">
        <v>111</v>
      </c>
      <c r="C78" s="3" t="s">
        <v>105</v>
      </c>
      <c r="D78" s="3">
        <v>1</v>
      </c>
      <c r="E78" s="14">
        <v>800</v>
      </c>
      <c r="F78" s="4">
        <f t="shared" si="1"/>
        <v>800</v>
      </c>
      <c r="G78" s="10"/>
      <c r="H78" s="13"/>
    </row>
    <row r="79" spans="1:8" outlineLevel="1" x14ac:dyDescent="0.3">
      <c r="A79" s="19" t="s">
        <v>215</v>
      </c>
      <c r="B79" s="5" t="s">
        <v>113</v>
      </c>
      <c r="C79" s="3" t="s">
        <v>105</v>
      </c>
      <c r="D79" s="3">
        <v>1</v>
      </c>
      <c r="E79" s="14">
        <v>200</v>
      </c>
      <c r="F79" s="4">
        <f t="shared" si="1"/>
        <v>200</v>
      </c>
      <c r="G79" s="10"/>
      <c r="H79" s="13"/>
    </row>
    <row r="80" spans="1:8" outlineLevel="1" x14ac:dyDescent="0.3">
      <c r="A80" s="19" t="s">
        <v>216</v>
      </c>
      <c r="B80" s="5" t="s">
        <v>115</v>
      </c>
      <c r="C80" s="3" t="s">
        <v>105</v>
      </c>
      <c r="D80" s="3">
        <v>1</v>
      </c>
      <c r="E80" s="14">
        <v>170</v>
      </c>
      <c r="F80" s="4">
        <f t="shared" si="1"/>
        <v>170</v>
      </c>
      <c r="G80" s="10"/>
      <c r="H80" s="13"/>
    </row>
    <row r="81" spans="1:8" outlineLevel="1" x14ac:dyDescent="0.3">
      <c r="A81" s="19" t="s">
        <v>217</v>
      </c>
      <c r="B81" s="5" t="s">
        <v>119</v>
      </c>
      <c r="C81" s="3" t="s">
        <v>105</v>
      </c>
      <c r="D81" s="3">
        <v>1</v>
      </c>
      <c r="E81" s="14">
        <v>60</v>
      </c>
      <c r="F81" s="4">
        <f t="shared" si="1"/>
        <v>60</v>
      </c>
      <c r="G81" s="10"/>
      <c r="H81" s="13"/>
    </row>
    <row r="82" spans="1:8" outlineLevel="1" x14ac:dyDescent="0.3">
      <c r="A82" s="28" t="s">
        <v>218</v>
      </c>
      <c r="B82" s="29" t="s">
        <v>121</v>
      </c>
      <c r="C82" s="30"/>
      <c r="D82" s="30"/>
      <c r="E82" s="4"/>
      <c r="F82" s="26">
        <f>SUM(F83:F93)</f>
        <v>5810</v>
      </c>
      <c r="G82" s="27"/>
      <c r="H82" s="13"/>
    </row>
    <row r="83" spans="1:8" outlineLevel="1" x14ac:dyDescent="0.3">
      <c r="A83" s="19" t="s">
        <v>219</v>
      </c>
      <c r="B83" s="5" t="s">
        <v>220</v>
      </c>
      <c r="C83" s="3" t="s">
        <v>120</v>
      </c>
      <c r="D83" s="3">
        <v>1</v>
      </c>
      <c r="E83" s="14">
        <v>550</v>
      </c>
      <c r="F83" s="4">
        <f t="shared" ref="F83:F93" si="2">D83*E83</f>
        <v>550</v>
      </c>
      <c r="G83" s="10"/>
      <c r="H83" s="13"/>
    </row>
    <row r="84" spans="1:8" outlineLevel="1" x14ac:dyDescent="0.3">
      <c r="A84" s="19" t="s">
        <v>221</v>
      </c>
      <c r="B84" s="5" t="s">
        <v>222</v>
      </c>
      <c r="C84" s="3" t="s">
        <v>120</v>
      </c>
      <c r="D84" s="3">
        <v>1</v>
      </c>
      <c r="E84" s="14">
        <v>1100</v>
      </c>
      <c r="F84" s="4">
        <f t="shared" si="2"/>
        <v>1100</v>
      </c>
      <c r="G84" s="10"/>
      <c r="H84" s="13"/>
    </row>
    <row r="85" spans="1:8" outlineLevel="1" x14ac:dyDescent="0.3">
      <c r="A85" s="19" t="s">
        <v>223</v>
      </c>
      <c r="B85" s="5" t="s">
        <v>224</v>
      </c>
      <c r="C85" s="3" t="s">
        <v>105</v>
      </c>
      <c r="D85" s="3">
        <v>1</v>
      </c>
      <c r="E85" s="14">
        <v>850</v>
      </c>
      <c r="F85" s="4">
        <f t="shared" si="2"/>
        <v>850</v>
      </c>
      <c r="G85" s="5"/>
      <c r="H85" s="13"/>
    </row>
    <row r="86" spans="1:8" outlineLevel="1" x14ac:dyDescent="0.3">
      <c r="A86" s="19" t="s">
        <v>225</v>
      </c>
      <c r="B86" s="5" t="s">
        <v>226</v>
      </c>
      <c r="C86" s="3" t="s">
        <v>120</v>
      </c>
      <c r="D86" s="3">
        <v>1</v>
      </c>
      <c r="E86" s="14">
        <v>300</v>
      </c>
      <c r="F86" s="4">
        <f t="shared" si="2"/>
        <v>300</v>
      </c>
      <c r="G86" s="10"/>
      <c r="H86" s="15"/>
    </row>
    <row r="87" spans="1:8" outlineLevel="1" x14ac:dyDescent="0.3">
      <c r="A87" s="19" t="s">
        <v>227</v>
      </c>
      <c r="B87" s="5" t="s">
        <v>131</v>
      </c>
      <c r="C87" s="3" t="s">
        <v>120</v>
      </c>
      <c r="D87" s="3">
        <v>2</v>
      </c>
      <c r="E87" s="14">
        <v>220</v>
      </c>
      <c r="F87" s="4">
        <f t="shared" si="2"/>
        <v>440</v>
      </c>
      <c r="G87" s="10"/>
      <c r="H87" s="15"/>
    </row>
    <row r="88" spans="1:8" outlineLevel="1" x14ac:dyDescent="0.3">
      <c r="A88" s="19" t="s">
        <v>228</v>
      </c>
      <c r="B88" s="5" t="s">
        <v>229</v>
      </c>
      <c r="C88" s="3" t="s">
        <v>120</v>
      </c>
      <c r="D88" s="3">
        <v>1</v>
      </c>
      <c r="E88" s="14">
        <v>650</v>
      </c>
      <c r="F88" s="4">
        <f t="shared" si="2"/>
        <v>650</v>
      </c>
      <c r="G88" s="10"/>
      <c r="H88" s="15"/>
    </row>
    <row r="89" spans="1:8" outlineLevel="1" x14ac:dyDescent="0.3">
      <c r="A89" s="19" t="s">
        <v>230</v>
      </c>
      <c r="B89" s="5" t="s">
        <v>231</v>
      </c>
      <c r="C89" s="3" t="s">
        <v>120</v>
      </c>
      <c r="D89" s="3">
        <v>1</v>
      </c>
      <c r="E89" s="14">
        <v>450</v>
      </c>
      <c r="F89" s="4">
        <f t="shared" si="2"/>
        <v>450</v>
      </c>
      <c r="G89" s="10"/>
      <c r="H89" s="15"/>
    </row>
    <row r="90" spans="1:8" outlineLevel="1" x14ac:dyDescent="0.3">
      <c r="A90" s="19" t="s">
        <v>232</v>
      </c>
      <c r="B90" s="5" t="s">
        <v>233</v>
      </c>
      <c r="C90" s="3" t="s">
        <v>120</v>
      </c>
      <c r="D90" s="3">
        <v>1</v>
      </c>
      <c r="E90" s="14">
        <v>560</v>
      </c>
      <c r="F90" s="4">
        <f t="shared" si="2"/>
        <v>560</v>
      </c>
      <c r="G90" s="10"/>
      <c r="H90" s="15"/>
    </row>
    <row r="91" spans="1:8" outlineLevel="1" x14ac:dyDescent="0.3">
      <c r="A91" s="19" t="s">
        <v>234</v>
      </c>
      <c r="B91" s="5" t="s">
        <v>138</v>
      </c>
      <c r="C91" s="3" t="s">
        <v>120</v>
      </c>
      <c r="D91" s="3">
        <v>2</v>
      </c>
      <c r="E91" s="14">
        <v>170</v>
      </c>
      <c r="F91" s="4">
        <f t="shared" si="2"/>
        <v>340</v>
      </c>
      <c r="G91" s="10"/>
      <c r="H91" s="15"/>
    </row>
    <row r="92" spans="1:8" ht="28.8" outlineLevel="1" x14ac:dyDescent="0.3">
      <c r="A92" s="19" t="s">
        <v>235</v>
      </c>
      <c r="B92" s="5" t="s">
        <v>140</v>
      </c>
      <c r="C92" s="3" t="s">
        <v>105</v>
      </c>
      <c r="D92" s="3">
        <v>1</v>
      </c>
      <c r="E92" s="14">
        <v>250</v>
      </c>
      <c r="F92" s="4">
        <f t="shared" si="2"/>
        <v>250</v>
      </c>
      <c r="G92" s="10"/>
      <c r="H92" s="15"/>
    </row>
    <row r="93" spans="1:8" outlineLevel="1" x14ac:dyDescent="0.3">
      <c r="A93" s="19" t="s">
        <v>236</v>
      </c>
      <c r="B93" s="5" t="s">
        <v>237</v>
      </c>
      <c r="C93" s="3" t="s">
        <v>105</v>
      </c>
      <c r="D93" s="3">
        <v>1</v>
      </c>
      <c r="E93" s="14">
        <v>320</v>
      </c>
      <c r="F93" s="4">
        <f t="shared" si="2"/>
        <v>320</v>
      </c>
      <c r="G93" s="10"/>
      <c r="H93" s="15"/>
    </row>
    <row r="94" spans="1:8" outlineLevel="1" x14ac:dyDescent="0.3">
      <c r="A94" s="28" t="s">
        <v>238</v>
      </c>
      <c r="B94" s="29" t="s">
        <v>141</v>
      </c>
      <c r="C94" s="30"/>
      <c r="D94" s="30"/>
      <c r="E94" s="4"/>
      <c r="F94" s="26">
        <f>SUM(F95:F98)</f>
        <v>6390</v>
      </c>
      <c r="G94" s="27"/>
      <c r="H94" s="13"/>
    </row>
    <row r="95" spans="1:8" x14ac:dyDescent="0.3">
      <c r="A95" s="19" t="s">
        <v>239</v>
      </c>
      <c r="B95" s="5" t="s">
        <v>240</v>
      </c>
      <c r="C95" s="3" t="s">
        <v>120</v>
      </c>
      <c r="D95" s="3">
        <v>3</v>
      </c>
      <c r="E95" s="14">
        <v>1250</v>
      </c>
      <c r="F95" s="4">
        <f>D95*E95</f>
        <v>3750</v>
      </c>
      <c r="G95" s="10"/>
      <c r="H95" s="13"/>
    </row>
    <row r="96" spans="1:8" outlineLevel="1" x14ac:dyDescent="0.3">
      <c r="A96" s="19" t="s">
        <v>241</v>
      </c>
      <c r="B96" s="5" t="s">
        <v>149</v>
      </c>
      <c r="C96" s="3" t="s">
        <v>120</v>
      </c>
      <c r="D96" s="3">
        <v>3</v>
      </c>
      <c r="E96" s="14">
        <v>180</v>
      </c>
      <c r="F96" s="4">
        <f>D96*E96</f>
        <v>540</v>
      </c>
      <c r="G96" s="5"/>
      <c r="H96" s="15"/>
    </row>
    <row r="97" spans="1:8" outlineLevel="1" x14ac:dyDescent="0.3">
      <c r="A97" s="19" t="s">
        <v>242</v>
      </c>
      <c r="B97" s="5" t="s">
        <v>151</v>
      </c>
      <c r="C97" s="3" t="s">
        <v>120</v>
      </c>
      <c r="D97" s="3">
        <v>3</v>
      </c>
      <c r="E97" s="14">
        <v>150</v>
      </c>
      <c r="F97" s="4">
        <f>D97*E97</f>
        <v>450</v>
      </c>
      <c r="G97" s="10"/>
      <c r="H97" s="15"/>
    </row>
    <row r="98" spans="1:8" outlineLevel="1" x14ac:dyDescent="0.3">
      <c r="A98" s="19" t="s">
        <v>243</v>
      </c>
      <c r="B98" s="5" t="s">
        <v>153</v>
      </c>
      <c r="C98" s="3" t="s">
        <v>105</v>
      </c>
      <c r="D98" s="3">
        <v>1</v>
      </c>
      <c r="E98" s="14">
        <v>1650</v>
      </c>
      <c r="F98" s="4">
        <f>D98*E98</f>
        <v>1650</v>
      </c>
      <c r="G98" s="5"/>
      <c r="H98" s="13"/>
    </row>
    <row r="99" spans="1:8" outlineLevel="1" x14ac:dyDescent="0.3">
      <c r="A99" s="28" t="s">
        <v>244</v>
      </c>
      <c r="B99" s="29" t="s">
        <v>154</v>
      </c>
      <c r="C99" s="30"/>
      <c r="D99" s="30"/>
      <c r="E99" s="4"/>
      <c r="F99" s="26">
        <f>SUM(F100:F101)</f>
        <v>6000</v>
      </c>
      <c r="G99" s="27"/>
      <c r="H99" s="15"/>
    </row>
    <row r="100" spans="1:8" x14ac:dyDescent="0.3">
      <c r="A100" s="19" t="s">
        <v>245</v>
      </c>
      <c r="B100" s="5" t="s">
        <v>156</v>
      </c>
      <c r="C100" s="3" t="s">
        <v>105</v>
      </c>
      <c r="D100" s="3">
        <v>1</v>
      </c>
      <c r="E100" s="14">
        <v>2700</v>
      </c>
      <c r="F100" s="4">
        <f>D100*E100</f>
        <v>2700</v>
      </c>
      <c r="G100" s="5"/>
      <c r="H100" s="13"/>
    </row>
    <row r="101" spans="1:8" outlineLevel="1" x14ac:dyDescent="0.3">
      <c r="A101" s="19" t="s">
        <v>241</v>
      </c>
      <c r="B101" s="5" t="s">
        <v>158</v>
      </c>
      <c r="C101" s="3" t="s">
        <v>105</v>
      </c>
      <c r="D101" s="3">
        <v>3</v>
      </c>
      <c r="E101" s="14">
        <v>1100</v>
      </c>
      <c r="F101" s="4">
        <f>D101*E101</f>
        <v>3300</v>
      </c>
      <c r="G101" s="5"/>
      <c r="H101" s="15"/>
    </row>
    <row r="102" spans="1:8" outlineLevel="1" x14ac:dyDescent="0.3">
      <c r="A102" s="28" t="s">
        <v>246</v>
      </c>
      <c r="B102" s="29" t="s">
        <v>159</v>
      </c>
      <c r="C102" s="30"/>
      <c r="D102" s="30"/>
      <c r="E102" s="4"/>
      <c r="F102" s="26">
        <f>SUM(F103:F104)</f>
        <v>12850</v>
      </c>
      <c r="G102" s="27"/>
      <c r="H102" s="15"/>
    </row>
    <row r="103" spans="1:8" outlineLevel="1" x14ac:dyDescent="0.3">
      <c r="A103" s="19" t="s">
        <v>247</v>
      </c>
      <c r="B103" s="5" t="s">
        <v>248</v>
      </c>
      <c r="C103" s="3" t="s">
        <v>105</v>
      </c>
      <c r="D103" s="3">
        <v>1</v>
      </c>
      <c r="E103" s="14">
        <v>6600</v>
      </c>
      <c r="F103" s="4">
        <f>D103*E103</f>
        <v>6600</v>
      </c>
      <c r="G103" s="10"/>
      <c r="H103" s="13"/>
    </row>
    <row r="104" spans="1:8" outlineLevel="1" x14ac:dyDescent="0.3">
      <c r="A104" s="19" t="s">
        <v>249</v>
      </c>
      <c r="B104" s="5" t="s">
        <v>161</v>
      </c>
      <c r="C104" s="3" t="s">
        <v>105</v>
      </c>
      <c r="D104" s="3">
        <v>1</v>
      </c>
      <c r="E104" s="14">
        <v>6250</v>
      </c>
      <c r="F104" s="4">
        <f>D104*E104</f>
        <v>6250</v>
      </c>
      <c r="G104" s="5"/>
      <c r="H104" s="13"/>
    </row>
    <row r="105" spans="1:8" outlineLevel="1" x14ac:dyDescent="0.3">
      <c r="A105" s="28" t="s">
        <v>250</v>
      </c>
      <c r="B105" s="29" t="s">
        <v>166</v>
      </c>
      <c r="C105" s="30"/>
      <c r="D105" s="30"/>
      <c r="E105" s="4"/>
      <c r="F105" s="26">
        <f>SUM(F106:F110)</f>
        <v>3020</v>
      </c>
      <c r="G105" s="27"/>
      <c r="H105" s="15"/>
    </row>
    <row r="106" spans="1:8" outlineLevel="1" x14ac:dyDescent="0.3">
      <c r="A106" s="19" t="s">
        <v>251</v>
      </c>
      <c r="B106" s="5" t="s">
        <v>168</v>
      </c>
      <c r="C106" s="3" t="s">
        <v>120</v>
      </c>
      <c r="D106" s="3">
        <v>1</v>
      </c>
      <c r="E106" s="24">
        <v>1600</v>
      </c>
      <c r="F106" s="4">
        <f>D106*E106</f>
        <v>1600</v>
      </c>
      <c r="G106" s="10"/>
      <c r="H106" s="15"/>
    </row>
    <row r="107" spans="1:8" outlineLevel="1" x14ac:dyDescent="0.3">
      <c r="A107" s="19" t="s">
        <v>252</v>
      </c>
      <c r="B107" s="5" t="s">
        <v>170</v>
      </c>
      <c r="C107" s="3" t="s">
        <v>120</v>
      </c>
      <c r="D107" s="3">
        <v>1</v>
      </c>
      <c r="E107" s="24">
        <v>450</v>
      </c>
      <c r="F107" s="4">
        <f>D107*E107</f>
        <v>450</v>
      </c>
      <c r="G107" s="10"/>
      <c r="H107" s="15"/>
    </row>
    <row r="108" spans="1:8" outlineLevel="1" x14ac:dyDescent="0.3">
      <c r="A108" s="19" t="s">
        <v>253</v>
      </c>
      <c r="B108" s="5" t="s">
        <v>172</v>
      </c>
      <c r="C108" s="3" t="s">
        <v>120</v>
      </c>
      <c r="D108" s="3">
        <v>1</v>
      </c>
      <c r="E108" s="24">
        <v>150</v>
      </c>
      <c r="F108" s="4">
        <f>D108*E108</f>
        <v>150</v>
      </c>
      <c r="G108" s="10"/>
      <c r="H108" s="15"/>
    </row>
    <row r="109" spans="1:8" outlineLevel="1" x14ac:dyDescent="0.3">
      <c r="A109" s="19" t="s">
        <v>254</v>
      </c>
      <c r="B109" s="5" t="s">
        <v>165</v>
      </c>
      <c r="C109" s="3" t="s">
        <v>120</v>
      </c>
      <c r="D109" s="3">
        <v>3</v>
      </c>
      <c r="E109" s="14">
        <v>150</v>
      </c>
      <c r="F109" s="4">
        <f>D109*E109</f>
        <v>450</v>
      </c>
      <c r="G109" s="10"/>
      <c r="H109" s="15"/>
    </row>
    <row r="110" spans="1:8" outlineLevel="1" x14ac:dyDescent="0.3">
      <c r="A110" s="19" t="s">
        <v>253</v>
      </c>
      <c r="B110" s="5" t="s">
        <v>163</v>
      </c>
      <c r="C110" s="3" t="s">
        <v>120</v>
      </c>
      <c r="D110" s="3">
        <v>1</v>
      </c>
      <c r="E110" s="14">
        <v>370</v>
      </c>
      <c r="F110" s="4">
        <f>D110*E110</f>
        <v>370</v>
      </c>
      <c r="G110" s="10"/>
      <c r="H110" s="13"/>
    </row>
    <row r="111" spans="1:8" outlineLevel="1" x14ac:dyDescent="0.3">
      <c r="A111" s="28" t="s">
        <v>255</v>
      </c>
      <c r="B111" s="29" t="s">
        <v>173</v>
      </c>
      <c r="C111" s="30"/>
      <c r="D111" s="30"/>
      <c r="E111" s="4"/>
      <c r="F111" s="26">
        <f>SUM(F112:F116)</f>
        <v>2750</v>
      </c>
      <c r="G111" s="27"/>
      <c r="H111" s="15"/>
    </row>
    <row r="112" spans="1:8" outlineLevel="1" x14ac:dyDescent="0.3">
      <c r="A112" s="21" t="s">
        <v>256</v>
      </c>
      <c r="B112" s="5" t="s">
        <v>175</v>
      </c>
      <c r="C112" s="23" t="s">
        <v>120</v>
      </c>
      <c r="D112" s="3">
        <v>1</v>
      </c>
      <c r="E112" s="24">
        <v>700</v>
      </c>
      <c r="F112" s="4">
        <f>D112*E112</f>
        <v>700</v>
      </c>
      <c r="G112" s="10"/>
      <c r="H112" s="15"/>
    </row>
    <row r="113" spans="1:8" outlineLevel="1" x14ac:dyDescent="0.3">
      <c r="A113" s="21" t="s">
        <v>257</v>
      </c>
      <c r="B113" s="5" t="s">
        <v>177</v>
      </c>
      <c r="C113" s="23" t="s">
        <v>120</v>
      </c>
      <c r="D113" s="3">
        <v>1</v>
      </c>
      <c r="E113" s="24">
        <v>350</v>
      </c>
      <c r="F113" s="4">
        <f>D113*E113</f>
        <v>350</v>
      </c>
      <c r="G113" s="10"/>
      <c r="H113" s="15"/>
    </row>
    <row r="114" spans="1:8" outlineLevel="1" x14ac:dyDescent="0.3">
      <c r="A114" s="21" t="s">
        <v>258</v>
      </c>
      <c r="B114" s="5" t="s">
        <v>179</v>
      </c>
      <c r="C114" s="23" t="s">
        <v>120</v>
      </c>
      <c r="D114" s="3">
        <v>1</v>
      </c>
      <c r="E114" s="24">
        <v>250</v>
      </c>
      <c r="F114" s="4">
        <f>D114*E114</f>
        <v>250</v>
      </c>
      <c r="G114" s="10"/>
      <c r="H114" s="15"/>
    </row>
    <row r="115" spans="1:8" outlineLevel="1" x14ac:dyDescent="0.3">
      <c r="A115" s="21" t="s">
        <v>259</v>
      </c>
      <c r="B115" s="5" t="s">
        <v>181</v>
      </c>
      <c r="C115" s="23" t="s">
        <v>120</v>
      </c>
      <c r="D115" s="3">
        <v>1</v>
      </c>
      <c r="E115" s="24">
        <v>1200</v>
      </c>
      <c r="F115" s="4">
        <f>D115*E115</f>
        <v>1200</v>
      </c>
      <c r="G115" s="10"/>
      <c r="H115" s="15"/>
    </row>
    <row r="116" spans="1:8" outlineLevel="1" x14ac:dyDescent="0.3">
      <c r="A116" s="21" t="s">
        <v>259</v>
      </c>
      <c r="B116" s="5" t="s">
        <v>182</v>
      </c>
      <c r="C116" s="23" t="s">
        <v>120</v>
      </c>
      <c r="D116" s="3">
        <v>1</v>
      </c>
      <c r="E116" s="24">
        <v>250</v>
      </c>
      <c r="F116" s="4">
        <f>D116*E116</f>
        <v>250</v>
      </c>
      <c r="G116" s="10"/>
      <c r="H116" s="15"/>
    </row>
    <row r="117" spans="1:8" outlineLevel="1" x14ac:dyDescent="0.3">
      <c r="A117" s="28" t="s">
        <v>260</v>
      </c>
      <c r="B117" s="29" t="s">
        <v>261</v>
      </c>
      <c r="C117" s="30"/>
      <c r="D117" s="30"/>
      <c r="E117" s="4"/>
      <c r="F117" s="26">
        <f>SUM(F118:F120)</f>
        <v>1130</v>
      </c>
      <c r="G117" s="27"/>
      <c r="H117" s="15"/>
    </row>
    <row r="118" spans="1:8" outlineLevel="1" x14ac:dyDescent="0.3">
      <c r="A118" s="21" t="s">
        <v>262</v>
      </c>
      <c r="B118" s="5" t="s">
        <v>185</v>
      </c>
      <c r="C118" s="23" t="s">
        <v>120</v>
      </c>
      <c r="D118" s="3">
        <v>1</v>
      </c>
      <c r="E118" s="24">
        <v>600</v>
      </c>
      <c r="F118" s="4">
        <f>D118*E118</f>
        <v>600</v>
      </c>
      <c r="G118" s="10"/>
      <c r="H118" s="15"/>
    </row>
    <row r="119" spans="1:8" outlineLevel="1" x14ac:dyDescent="0.3">
      <c r="A119" s="21" t="s">
        <v>263</v>
      </c>
      <c r="B119" s="5" t="s">
        <v>264</v>
      </c>
      <c r="C119" s="23" t="s">
        <v>120</v>
      </c>
      <c r="D119" s="3">
        <v>1</v>
      </c>
      <c r="E119" s="24">
        <v>350</v>
      </c>
      <c r="F119" s="4">
        <f>D119*E119</f>
        <v>350</v>
      </c>
      <c r="G119" s="10"/>
      <c r="H119" s="15"/>
    </row>
    <row r="120" spans="1:8" outlineLevel="1" x14ac:dyDescent="0.3">
      <c r="A120" s="21" t="s">
        <v>265</v>
      </c>
      <c r="B120" s="5" t="s">
        <v>138</v>
      </c>
      <c r="C120" s="23" t="s">
        <v>120</v>
      </c>
      <c r="D120" s="3">
        <v>1</v>
      </c>
      <c r="E120" s="24">
        <v>180</v>
      </c>
      <c r="F120" s="4">
        <f>D120*E120</f>
        <v>180</v>
      </c>
      <c r="G120" s="10"/>
      <c r="H120" s="15"/>
    </row>
    <row r="121" spans="1:8" outlineLevel="1" x14ac:dyDescent="0.3">
      <c r="A121" s="28" t="s">
        <v>266</v>
      </c>
      <c r="B121" s="29" t="s">
        <v>190</v>
      </c>
      <c r="C121" s="30"/>
      <c r="D121" s="30"/>
      <c r="E121" s="4"/>
      <c r="F121" s="26">
        <f>SUM(F122)</f>
        <v>3500</v>
      </c>
      <c r="G121" s="27"/>
      <c r="H121" s="15"/>
    </row>
    <row r="122" spans="1:8" outlineLevel="1" x14ac:dyDescent="0.3">
      <c r="A122" s="21" t="s">
        <v>267</v>
      </c>
      <c r="B122" s="5" t="s">
        <v>192</v>
      </c>
      <c r="C122" s="23" t="s">
        <v>105</v>
      </c>
      <c r="D122" s="3">
        <v>1</v>
      </c>
      <c r="E122" s="24">
        <v>3500</v>
      </c>
      <c r="F122" s="4">
        <f>D122*E122</f>
        <v>3500</v>
      </c>
      <c r="G122" s="10"/>
      <c r="H122" s="15"/>
    </row>
    <row r="123" spans="1:8" outlineLevel="1" x14ac:dyDescent="0.3">
      <c r="A123" s="28" t="s">
        <v>268</v>
      </c>
      <c r="B123" s="28" t="s">
        <v>194</v>
      </c>
      <c r="C123" s="28"/>
      <c r="D123" s="28"/>
      <c r="E123" s="28"/>
      <c r="F123" s="26">
        <f>SUM(F124:F126)</f>
        <v>4900</v>
      </c>
      <c r="G123" s="28"/>
      <c r="H123" s="15"/>
    </row>
    <row r="124" spans="1:8" ht="46.2" customHeight="1" outlineLevel="1" x14ac:dyDescent="0.3">
      <c r="A124" s="21" t="s">
        <v>269</v>
      </c>
      <c r="B124" s="5" t="s">
        <v>196</v>
      </c>
      <c r="C124" s="23" t="s">
        <v>105</v>
      </c>
      <c r="D124" s="3" t="s">
        <v>197</v>
      </c>
      <c r="E124" s="24">
        <v>2000</v>
      </c>
      <c r="F124" s="4">
        <f>D124*E124</f>
        <v>2000</v>
      </c>
      <c r="G124" s="10"/>
      <c r="H124" s="15"/>
    </row>
    <row r="125" spans="1:8" outlineLevel="1" x14ac:dyDescent="0.3">
      <c r="A125" s="21" t="s">
        <v>270</v>
      </c>
      <c r="B125" s="5" t="s">
        <v>199</v>
      </c>
      <c r="C125" s="23" t="s">
        <v>105</v>
      </c>
      <c r="D125" s="3">
        <v>1</v>
      </c>
      <c r="E125" s="24">
        <v>2300</v>
      </c>
      <c r="F125" s="4">
        <f>D125*E125</f>
        <v>2300</v>
      </c>
      <c r="G125" s="10"/>
      <c r="H125" s="15"/>
    </row>
    <row r="126" spans="1:8" outlineLevel="1" x14ac:dyDescent="0.3">
      <c r="A126" s="21" t="s">
        <v>271</v>
      </c>
      <c r="B126" s="5" t="s">
        <v>201</v>
      </c>
      <c r="C126" s="23" t="s">
        <v>105</v>
      </c>
      <c r="D126" s="3">
        <v>1</v>
      </c>
      <c r="E126" s="24">
        <v>600</v>
      </c>
      <c r="F126" s="4">
        <f>D126*E126</f>
        <v>600</v>
      </c>
      <c r="G126" s="10"/>
      <c r="H126" s="15"/>
    </row>
    <row r="127" spans="1:8" outlineLevel="1" x14ac:dyDescent="0.3"/>
    <row r="128" spans="1:8"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7" outlineLevel="1" x14ac:dyDescent="0.3"/>
    <row r="138" outlineLevel="1" x14ac:dyDescent="0.3"/>
    <row r="139" outlineLevel="1" x14ac:dyDescent="0.3"/>
    <row r="140" outlineLevel="1" x14ac:dyDescent="0.3"/>
    <row r="141" outlineLevel="1" x14ac:dyDescent="0.3"/>
    <row r="142" outlineLevel="1" x14ac:dyDescent="0.3"/>
    <row r="143" outlineLevel="1" x14ac:dyDescent="0.3"/>
    <row r="144" outlineLevel="1" x14ac:dyDescent="0.3"/>
    <row r="145" outlineLevel="1" x14ac:dyDescent="0.3"/>
    <row r="146" outlineLevel="1" x14ac:dyDescent="0.3"/>
    <row r="149" outlineLevel="1" x14ac:dyDescent="0.3"/>
    <row r="151" outlineLevel="1" x14ac:dyDescent="0.3"/>
    <row r="152" outlineLevel="1" x14ac:dyDescent="0.3"/>
    <row r="153" outlineLevel="1" x14ac:dyDescent="0.3"/>
    <row r="155" outlineLevel="1" x14ac:dyDescent="0.3"/>
    <row r="156" outlineLevel="1" x14ac:dyDescent="0.3"/>
    <row r="157" outlineLevel="1" x14ac:dyDescent="0.3"/>
    <row r="159" outlineLevel="1" x14ac:dyDescent="0.3"/>
    <row r="160" outlineLevel="1" x14ac:dyDescent="0.3"/>
    <row r="161" ht="32.4" customHeight="1" outlineLevel="1" x14ac:dyDescent="0.3"/>
    <row r="162" ht="36.6" customHeight="1" outlineLevel="1" x14ac:dyDescent="0.3"/>
    <row r="163" outlineLevel="1" x14ac:dyDescent="0.3"/>
    <row r="164" outlineLevel="1" x14ac:dyDescent="0.3"/>
    <row r="165" outlineLevel="1" x14ac:dyDescent="0.3"/>
    <row r="166" ht="15" customHeight="1" outlineLevel="1" x14ac:dyDescent="0.3"/>
    <row r="167" outlineLevel="1" x14ac:dyDescent="0.3"/>
    <row r="168" outlineLevel="1" x14ac:dyDescent="0.3"/>
    <row r="169" outlineLevel="1" x14ac:dyDescent="0.3"/>
    <row r="170" outlineLevel="1" x14ac:dyDescent="0.3"/>
    <row r="171" outlineLevel="1" x14ac:dyDescent="0.3"/>
    <row r="172" outlineLevel="1" x14ac:dyDescent="0.3"/>
    <row r="173" outlineLevel="1" x14ac:dyDescent="0.3"/>
    <row r="174" outlineLevel="1" x14ac:dyDescent="0.3"/>
    <row r="176" outlineLevel="1" x14ac:dyDescent="0.3"/>
    <row r="177" outlineLevel="1" x14ac:dyDescent="0.3"/>
    <row r="178" outlineLevel="1" x14ac:dyDescent="0.3"/>
    <row r="179" outlineLevel="1" x14ac:dyDescent="0.3"/>
    <row r="180" outlineLevel="1" x14ac:dyDescent="0.3"/>
    <row r="181" outlineLevel="1" x14ac:dyDescent="0.3"/>
    <row r="182" outlineLevel="1" x14ac:dyDescent="0.3"/>
    <row r="183" outlineLevel="1" x14ac:dyDescent="0.3"/>
    <row r="184" outlineLevel="1" x14ac:dyDescent="0.3"/>
    <row r="185" outlineLevel="1" x14ac:dyDescent="0.3"/>
    <row r="188" outlineLevel="1" x14ac:dyDescent="0.3"/>
    <row r="190" outlineLevel="1" x14ac:dyDescent="0.3"/>
    <row r="191" outlineLevel="1" x14ac:dyDescent="0.3"/>
    <row r="193" outlineLevel="1" x14ac:dyDescent="0.3"/>
    <row r="194" outlineLevel="1" x14ac:dyDescent="0.3"/>
    <row r="195" outlineLevel="1" x14ac:dyDescent="0.3"/>
    <row r="197" outlineLevel="1" x14ac:dyDescent="0.3"/>
    <row r="198" outlineLevel="1" x14ac:dyDescent="0.3"/>
    <row r="199" outlineLevel="1" x14ac:dyDescent="0.3"/>
    <row r="200" outlineLevel="1" x14ac:dyDescent="0.3"/>
    <row r="201" outlineLevel="1" x14ac:dyDescent="0.3"/>
    <row r="202" outlineLevel="1" x14ac:dyDescent="0.3"/>
    <row r="203" outlineLevel="1" x14ac:dyDescent="0.3"/>
    <row r="204" outlineLevel="1" x14ac:dyDescent="0.3"/>
    <row r="205" outlineLevel="1" x14ac:dyDescent="0.3"/>
    <row r="206" outlineLevel="1" x14ac:dyDescent="0.3"/>
    <row r="207" outlineLevel="1" x14ac:dyDescent="0.3"/>
    <row r="208" outlineLevel="1" x14ac:dyDescent="0.3"/>
    <row r="209" outlineLevel="1" x14ac:dyDescent="0.3"/>
    <row r="210" outlineLevel="1" x14ac:dyDescent="0.3"/>
    <row r="211" outlineLevel="1" x14ac:dyDescent="0.3"/>
    <row r="212" outlineLevel="1" x14ac:dyDescent="0.3"/>
    <row r="213" outlineLevel="1" x14ac:dyDescent="0.3"/>
    <row r="214" outlineLevel="1" x14ac:dyDescent="0.3"/>
    <row r="216" outlineLevel="1" x14ac:dyDescent="0.3"/>
    <row r="217" outlineLevel="1" x14ac:dyDescent="0.3"/>
    <row r="218" outlineLevel="1" x14ac:dyDescent="0.3"/>
    <row r="219" outlineLevel="1" x14ac:dyDescent="0.3"/>
    <row r="220" outlineLevel="1" x14ac:dyDescent="0.3"/>
    <row r="221" outlineLevel="1" x14ac:dyDescent="0.3"/>
    <row r="222" outlineLevel="1" x14ac:dyDescent="0.3"/>
    <row r="223" outlineLevel="1" x14ac:dyDescent="0.3"/>
    <row r="224" outlineLevel="1" x14ac:dyDescent="0.3"/>
    <row r="225" outlineLevel="1" x14ac:dyDescent="0.3"/>
    <row r="228" outlineLevel="1" x14ac:dyDescent="0.3"/>
    <row r="229" outlineLevel="1" x14ac:dyDescent="0.3"/>
    <row r="231" outlineLevel="1" x14ac:dyDescent="0.3"/>
    <row r="232" outlineLevel="1" x14ac:dyDescent="0.3"/>
    <row r="233" outlineLevel="1" x14ac:dyDescent="0.3"/>
    <row r="235" outlineLevel="1" x14ac:dyDescent="0.3"/>
    <row r="236" outlineLevel="1" x14ac:dyDescent="0.3"/>
    <row r="237" outlineLevel="1" x14ac:dyDescent="0.3"/>
    <row r="239" outlineLevel="1" x14ac:dyDescent="0.3"/>
    <row r="240" outlineLevel="1" x14ac:dyDescent="0.3"/>
    <row r="241" outlineLevel="1" x14ac:dyDescent="0.3"/>
    <row r="242" outlineLevel="1" x14ac:dyDescent="0.3"/>
    <row r="243" outlineLevel="1" x14ac:dyDescent="0.3"/>
    <row r="244" outlineLevel="1" x14ac:dyDescent="0.3"/>
    <row r="245" outlineLevel="1" x14ac:dyDescent="0.3"/>
    <row r="246" outlineLevel="1" x14ac:dyDescent="0.3"/>
    <row r="247" outlineLevel="1" x14ac:dyDescent="0.3"/>
    <row r="248" outlineLevel="1" x14ac:dyDescent="0.3"/>
    <row r="249" outlineLevel="1" x14ac:dyDescent="0.3"/>
    <row r="250" outlineLevel="1" x14ac:dyDescent="0.3"/>
    <row r="251" outlineLevel="1" x14ac:dyDescent="0.3"/>
    <row r="252" outlineLevel="1" x14ac:dyDescent="0.3"/>
    <row r="253" outlineLevel="1" x14ac:dyDescent="0.3"/>
    <row r="254" outlineLevel="1" x14ac:dyDescent="0.3"/>
    <row r="255" outlineLevel="1" x14ac:dyDescent="0.3"/>
    <row r="256" outlineLevel="1" x14ac:dyDescent="0.3"/>
    <row r="258" outlineLevel="1" x14ac:dyDescent="0.3"/>
    <row r="259" outlineLevel="1" x14ac:dyDescent="0.3"/>
    <row r="260" outlineLevel="1" x14ac:dyDescent="0.3"/>
    <row r="261" outlineLevel="1" x14ac:dyDescent="0.3"/>
    <row r="262" outlineLevel="1" x14ac:dyDescent="0.3"/>
    <row r="263" outlineLevel="1" x14ac:dyDescent="0.3"/>
    <row r="264" outlineLevel="1" x14ac:dyDescent="0.3"/>
    <row r="265" outlineLevel="1" x14ac:dyDescent="0.3"/>
    <row r="266" outlineLevel="1" x14ac:dyDescent="0.3"/>
    <row r="267" outlineLevel="1" x14ac:dyDescent="0.3"/>
    <row r="270" outlineLevel="1" x14ac:dyDescent="0.3"/>
    <row r="272" outlineLevel="1" x14ac:dyDescent="0.3"/>
    <row r="273" outlineLevel="1" x14ac:dyDescent="0.3"/>
    <row r="274" outlineLevel="1" x14ac:dyDescent="0.3"/>
    <row r="276" outlineLevel="1" x14ac:dyDescent="0.3"/>
    <row r="277" outlineLevel="1" x14ac:dyDescent="0.3"/>
    <row r="278" outlineLevel="1" x14ac:dyDescent="0.3"/>
    <row r="280" outlineLevel="1" x14ac:dyDescent="0.3"/>
    <row r="281" outlineLevel="1" x14ac:dyDescent="0.3"/>
    <row r="282" outlineLevel="1" x14ac:dyDescent="0.3"/>
    <row r="283" outlineLevel="1" x14ac:dyDescent="0.3"/>
    <row r="284" outlineLevel="1" x14ac:dyDescent="0.3"/>
    <row r="285" outlineLevel="1" x14ac:dyDescent="0.3"/>
    <row r="286" ht="46.2" customHeight="1" outlineLevel="1" x14ac:dyDescent="0.3"/>
    <row r="287" ht="46.2" customHeight="1" outlineLevel="1" x14ac:dyDescent="0.3"/>
    <row r="288" ht="46.2" customHeight="1" outlineLevel="1" x14ac:dyDescent="0.3"/>
    <row r="289" outlineLevel="1" x14ac:dyDescent="0.3"/>
    <row r="290" outlineLevel="1" x14ac:dyDescent="0.3"/>
    <row r="291" outlineLevel="1" x14ac:dyDescent="0.3"/>
    <row r="292" outlineLevel="1" x14ac:dyDescent="0.3"/>
    <row r="293" outlineLevel="1" x14ac:dyDescent="0.3"/>
    <row r="294" outlineLevel="1" x14ac:dyDescent="0.3"/>
    <row r="295" outlineLevel="1" x14ac:dyDescent="0.3"/>
    <row r="296" outlineLevel="1" x14ac:dyDescent="0.3"/>
    <row r="297" outlineLevel="1" x14ac:dyDescent="0.3"/>
    <row r="299" outlineLevel="1" x14ac:dyDescent="0.3"/>
    <row r="300" outlineLevel="1" x14ac:dyDescent="0.3"/>
    <row r="301" outlineLevel="1" x14ac:dyDescent="0.3"/>
    <row r="302" outlineLevel="1" x14ac:dyDescent="0.3"/>
    <row r="303" outlineLevel="1" x14ac:dyDescent="0.3"/>
    <row r="304" outlineLevel="1" x14ac:dyDescent="0.3"/>
    <row r="305" outlineLevel="1" x14ac:dyDescent="0.3"/>
    <row r="306" outlineLevel="1" x14ac:dyDescent="0.3"/>
    <row r="307" outlineLevel="1" x14ac:dyDescent="0.3"/>
    <row r="308" outlineLevel="1" x14ac:dyDescent="0.3"/>
    <row r="311" outlineLevel="1" x14ac:dyDescent="0.3"/>
    <row r="313" outlineLevel="1" x14ac:dyDescent="0.3"/>
    <row r="314" outlineLevel="1" x14ac:dyDescent="0.3"/>
    <row r="315" outlineLevel="1" x14ac:dyDescent="0.3"/>
    <row r="317" outlineLevel="1" x14ac:dyDescent="0.3"/>
    <row r="318" outlineLevel="1" x14ac:dyDescent="0.3"/>
    <row r="319" outlineLevel="1" x14ac:dyDescent="0.3"/>
    <row r="320" outlineLevel="1" x14ac:dyDescent="0.3"/>
    <row r="321" outlineLevel="1" x14ac:dyDescent="0.3"/>
    <row r="322" outlineLevel="1" x14ac:dyDescent="0.3"/>
    <row r="323" outlineLevel="1" x14ac:dyDescent="0.3"/>
    <row r="324" outlineLevel="1" x14ac:dyDescent="0.3"/>
    <row r="325" outlineLevel="1" x14ac:dyDescent="0.3"/>
    <row r="326" outlineLevel="1" x14ac:dyDescent="0.3"/>
    <row r="327" outlineLevel="1" x14ac:dyDescent="0.3"/>
    <row r="328" outlineLevel="1" x14ac:dyDescent="0.3"/>
    <row r="329" outlineLevel="1" x14ac:dyDescent="0.3"/>
    <row r="330" outlineLevel="1" x14ac:dyDescent="0.3"/>
    <row r="331" outlineLevel="1" x14ac:dyDescent="0.3"/>
    <row r="332" outlineLevel="1" x14ac:dyDescent="0.3"/>
    <row r="333" outlineLevel="1" x14ac:dyDescent="0.3"/>
    <row r="334" outlineLevel="1" x14ac:dyDescent="0.3"/>
    <row r="335" ht="29.4" customHeight="1" x14ac:dyDescent="0.3"/>
    <row r="336" ht="29.4" customHeight="1" outlineLevel="1" x14ac:dyDescent="0.3"/>
    <row r="337" ht="29.4" customHeight="1" outlineLevel="1" x14ac:dyDescent="0.3"/>
    <row r="338" ht="29.4" customHeight="1" outlineLevel="1" x14ac:dyDescent="0.3"/>
    <row r="339" ht="29.4" customHeight="1" outlineLevel="1" x14ac:dyDescent="0.3"/>
    <row r="340" ht="29.4" customHeight="1" outlineLevel="1" x14ac:dyDescent="0.3"/>
    <row r="341" ht="29.4" customHeight="1" outlineLevel="1" x14ac:dyDescent="0.3"/>
    <row r="342" ht="29.4" customHeight="1" outlineLevel="1" x14ac:dyDescent="0.3"/>
    <row r="343" ht="29.4" customHeight="1" outlineLevel="1" x14ac:dyDescent="0.3"/>
    <row r="344" ht="29.4" customHeight="1" outlineLevel="1" x14ac:dyDescent="0.3"/>
    <row r="345" ht="29.4" customHeight="1" outlineLevel="1" x14ac:dyDescent="0.3"/>
    <row r="348" outlineLevel="1" x14ac:dyDescent="0.3"/>
    <row r="350" outlineLevel="1" x14ac:dyDescent="0.3"/>
    <row r="351" outlineLevel="1" x14ac:dyDescent="0.3"/>
    <row r="352" ht="32.4" customHeight="1" outlineLevel="1" x14ac:dyDescent="0.3"/>
    <row r="353" ht="32.4" customHeight="1" x14ac:dyDescent="0.3"/>
    <row r="354" outlineLevel="1" x14ac:dyDescent="0.3"/>
    <row r="355" outlineLevel="1" x14ac:dyDescent="0.3"/>
    <row r="356" outlineLevel="1" x14ac:dyDescent="0.3"/>
    <row r="357" outlineLevel="1" x14ac:dyDescent="0.3"/>
    <row r="358" outlineLevel="1" x14ac:dyDescent="0.3"/>
    <row r="359" outlineLevel="1" x14ac:dyDescent="0.3"/>
    <row r="360" outlineLevel="1" x14ac:dyDescent="0.3"/>
    <row r="361" outlineLevel="1" x14ac:dyDescent="0.3"/>
    <row r="362" outlineLevel="1" x14ac:dyDescent="0.3"/>
    <row r="363" outlineLevel="1" x14ac:dyDescent="0.3"/>
    <row r="364" outlineLevel="1" x14ac:dyDescent="0.3"/>
    <row r="365" outlineLevel="1" x14ac:dyDescent="0.3"/>
    <row r="366" outlineLevel="1" x14ac:dyDescent="0.3"/>
    <row r="367" outlineLevel="1" x14ac:dyDescent="0.3"/>
    <row r="368" outlineLevel="1" x14ac:dyDescent="0.3"/>
    <row r="369" outlineLevel="1" x14ac:dyDescent="0.3"/>
    <row r="370" outlineLevel="1" x14ac:dyDescent="0.3"/>
    <row r="371" ht="39" customHeight="1" x14ac:dyDescent="0.3"/>
    <row r="372" ht="49.95" customHeight="1" outlineLevel="1" x14ac:dyDescent="0.3"/>
    <row r="373" ht="34.950000000000003" customHeight="1" outlineLevel="1" x14ac:dyDescent="0.3"/>
    <row r="374" ht="44.4" customHeight="1" outlineLevel="1" x14ac:dyDescent="0.3"/>
    <row r="375" ht="30.6" customHeight="1" outlineLevel="1" x14ac:dyDescent="0.3"/>
    <row r="376" ht="32.4" customHeight="1" outlineLevel="1" x14ac:dyDescent="0.3"/>
    <row r="377" ht="27" customHeight="1" outlineLevel="1" x14ac:dyDescent="0.3"/>
    <row r="378" ht="30" customHeight="1" outlineLevel="1" x14ac:dyDescent="0.3"/>
    <row r="379" ht="28.2" customHeight="1" outlineLevel="1" x14ac:dyDescent="0.3"/>
    <row r="380" ht="42.6" customHeight="1" outlineLevel="1" x14ac:dyDescent="0.3"/>
    <row r="381" ht="55.95" customHeight="1" outlineLevel="1" x14ac:dyDescent="0.3"/>
    <row r="382" ht="55.95" customHeight="1" x14ac:dyDescent="0.3"/>
    <row r="383" ht="31.95" customHeight="1" x14ac:dyDescent="0.3"/>
  </sheetData>
  <mergeCells count="3">
    <mergeCell ref="A1:G3"/>
    <mergeCell ref="A5:E5"/>
    <mergeCell ref="A67:E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9a7bbd-e346-423d-a98b-d126a1c43599" xsi:nil="true"/>
    <lcf76f155ced4ddcb4097134ff3c332f xmlns="2a6a8384-48d8-4c9d-bca1-cf47d298cabb">
      <Terms xmlns="http://schemas.microsoft.com/office/infopath/2007/PartnerControls"/>
    </lcf76f155ced4ddcb4097134ff3c332f>
    <liczba xmlns="2a6a8384-48d8-4c9d-bca1-cf47d298ca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6F9F09C87672444B19508E8A8B6DE59" ma:contentTypeVersion="15" ma:contentTypeDescription="Utwórz nowy dokument." ma:contentTypeScope="" ma:versionID="a222cc35465822ab6dc5137357847438">
  <xsd:schema xmlns:xsd="http://www.w3.org/2001/XMLSchema" xmlns:xs="http://www.w3.org/2001/XMLSchema" xmlns:p="http://schemas.microsoft.com/office/2006/metadata/properties" xmlns:ns2="2a6a8384-48d8-4c9d-bca1-cf47d298cabb" xmlns:ns3="429a7bbd-e346-423d-a98b-d126a1c43599" targetNamespace="http://schemas.microsoft.com/office/2006/metadata/properties" ma:root="true" ma:fieldsID="c89e56514bef4e202f373b5a22333673" ns2:_="" ns3:_="">
    <xsd:import namespace="2a6a8384-48d8-4c9d-bca1-cf47d298cabb"/>
    <xsd:import namespace="429a7bbd-e346-423d-a98b-d126a1c435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liczb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a8384-48d8-4c9d-bca1-cf47d298c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Tagi obrazów" ma:readOnly="false" ma:fieldId="{5cf76f15-5ced-4ddc-b409-7134ff3c332f}" ma:taxonomyMulti="true" ma:sspId="57c2df80-3412-43e1-8a36-fc84ee8712f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iczba" ma:index="21" nillable="true" ma:displayName="liczba" ma:format="Dropdown" ma:internalName="liczba" ma:percentage="FALSE">
      <xsd:simpleType>
        <xsd:restriction base="dms:Number"/>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a7bbd-e346-423d-a98b-d126a1c43599" elementFormDefault="qualified">
    <xsd:import namespace="http://schemas.microsoft.com/office/2006/documentManagement/types"/>
    <xsd:import namespace="http://schemas.microsoft.com/office/infopath/2007/PartnerControls"/>
    <xsd:element name="SharedWithUsers" ma:index="11"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Udostępnione dla — szczegóły" ma:internalName="SharedWithDetails" ma:readOnly="true">
      <xsd:simpleType>
        <xsd:restriction base="dms:Note">
          <xsd:maxLength value="255"/>
        </xsd:restriction>
      </xsd:simpleType>
    </xsd:element>
    <xsd:element name="TaxCatchAll" ma:index="15" nillable="true" ma:displayName="Taxonomy Catch All Column" ma:hidden="true" ma:list="{8e2f082b-3dbe-491a-8a08-d912e17c74c9}" ma:internalName="TaxCatchAll" ma:showField="CatchAllData" ma:web="429a7bbd-e346-423d-a98b-d126a1c435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13EF78-4F80-4B4B-A818-85EC57EB8466}">
  <ds:schemaRefs>
    <ds:schemaRef ds:uri="http://schemas.microsoft.com/sharepoint/v3/contenttype/forms"/>
  </ds:schemaRefs>
</ds:datastoreItem>
</file>

<file path=customXml/itemProps2.xml><?xml version="1.0" encoding="utf-8"?>
<ds:datastoreItem xmlns:ds="http://schemas.openxmlformats.org/officeDocument/2006/customXml" ds:itemID="{87267E86-76D1-4BAA-95DC-251FDC854294}">
  <ds:schemaRefs>
    <ds:schemaRef ds:uri="http://schemas.microsoft.com/office/2006/metadata/properties"/>
    <ds:schemaRef ds:uri="http://schemas.microsoft.com/office/infopath/2007/PartnerControls"/>
    <ds:schemaRef ds:uri="429a7bbd-e346-423d-a98b-d126a1c43599"/>
    <ds:schemaRef ds:uri="2a6a8384-48d8-4c9d-bca1-cf47d298cabb"/>
  </ds:schemaRefs>
</ds:datastoreItem>
</file>

<file path=customXml/itemProps3.xml><?xml version="1.0" encoding="utf-8"?>
<ds:datastoreItem xmlns:ds="http://schemas.openxmlformats.org/officeDocument/2006/customXml" ds:itemID="{5E137899-3ECF-430C-B3F1-E7CD99DE8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a8384-48d8-4c9d-bca1-cf47d298cabb"/>
    <ds:schemaRef ds:uri="429a7bbd-e346-423d-a98b-d126a1c43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POLISH</vt:lpstr>
      <vt:lpstr>ENGLISH</vt:lpstr>
      <vt:lpstr>WYPOSAŻENIE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Matuszkiewicz</dc:creator>
  <cp:keywords/>
  <dc:description/>
  <cp:lastModifiedBy>Julia Mudruk</cp:lastModifiedBy>
  <cp:revision/>
  <cp:lastPrinted>2025-06-02T14:16:57Z</cp:lastPrinted>
  <dcterms:created xsi:type="dcterms:W3CDTF">2022-08-31T14:41:02Z</dcterms:created>
  <dcterms:modified xsi:type="dcterms:W3CDTF">2026-05-21T13:30:30Z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0x010100A6F9F09C87672444B19508E8A8B6DE59</vt:lpwstr>
  </property>
  <property fmtid="{D5CDD505-2E9C-101B-9397-08002B2CF9AE}" pid="3" name="MediaServiceImageTags">
    <vt:lpwstr/>
  </property>
</Properties>
</file>